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Web Stats" sheetId="1" r:id="rId1"/>
  </sheets>
  <definedNames>
    <definedName name="_xlnm.Print_Area" localSheetId="0">'Web Stats'!$A$1:$I$198</definedName>
    <definedName name="_xlnm.Print_Titles" localSheetId="0">'Web Stats'!$2:$2</definedName>
  </definedNames>
  <calcPr fullCalcOnLoad="1"/>
</workbook>
</file>

<file path=xl/sharedStrings.xml><?xml version="1.0" encoding="utf-8"?>
<sst xmlns="http://schemas.openxmlformats.org/spreadsheetml/2006/main" count="208" uniqueCount="179">
  <si>
    <t>Beaver County Justice Court</t>
  </si>
  <si>
    <t>Garland Justice Court</t>
  </si>
  <si>
    <t>Mantua Justice Court</t>
  </si>
  <si>
    <t>Willard Justice Court</t>
  </si>
  <si>
    <t>Hyde Park Justice Court</t>
  </si>
  <si>
    <t>Hyrum Justice Court</t>
  </si>
  <si>
    <t>Lewiston Justice Court</t>
  </si>
  <si>
    <t>Logan Justice Court</t>
  </si>
  <si>
    <t>Newton Justice Court</t>
  </si>
  <si>
    <t>Nibley Justice Court</t>
  </si>
  <si>
    <t>North Logan Justice Court</t>
  </si>
  <si>
    <t>Providence Justice Court</t>
  </si>
  <si>
    <t>Richmond Justice Court</t>
  </si>
  <si>
    <t>Smithfield Justice Court</t>
  </si>
  <si>
    <t>Wellsville Justice Court</t>
  </si>
  <si>
    <t>Helper Justice Court</t>
  </si>
  <si>
    <t>Wellington Justice Court</t>
  </si>
  <si>
    <t>Centerville Justice Court</t>
  </si>
  <si>
    <t>Clearfield Justice Court</t>
  </si>
  <si>
    <t>Clinton Justice Court</t>
  </si>
  <si>
    <t>Fruit Heights Justice Court</t>
  </si>
  <si>
    <t>North Salt Lake Justice Court</t>
  </si>
  <si>
    <t>South Weber Justice Court</t>
  </si>
  <si>
    <t>Sunset Justice Court</t>
  </si>
  <si>
    <t>Syracuse Justice Court</t>
  </si>
  <si>
    <t>Woods Cross Justice Court</t>
  </si>
  <si>
    <t>Escalante Justice Court</t>
  </si>
  <si>
    <t>Panguitch Justice Court</t>
  </si>
  <si>
    <t>Parowan Justice Court</t>
  </si>
  <si>
    <t>Levan Justice Court</t>
  </si>
  <si>
    <t>Nephi Justice Court</t>
  </si>
  <si>
    <t>Big Water Justice Court</t>
  </si>
  <si>
    <t>Kanab Justice Court</t>
  </si>
  <si>
    <t>Delta Justice Court</t>
  </si>
  <si>
    <t>Fillmore Justice Court</t>
  </si>
  <si>
    <t>Morgan City Justice Court</t>
  </si>
  <si>
    <t>Alta Justice Court</t>
  </si>
  <si>
    <t>Bluffdale Justice Court</t>
  </si>
  <si>
    <t>Draper Justice Court</t>
  </si>
  <si>
    <t>Herriman Justice Court</t>
  </si>
  <si>
    <t>Holladay Justice Court</t>
  </si>
  <si>
    <t>Midvale Justice Court</t>
  </si>
  <si>
    <t>Murray City Justice Court</t>
  </si>
  <si>
    <t>Riverton Justice Court</t>
  </si>
  <si>
    <t>Salt Lake City Justice Court</t>
  </si>
  <si>
    <t>Sandy Justice Court</t>
  </si>
  <si>
    <t>South Jordan Justice Court</t>
  </si>
  <si>
    <t>South Salt Lake Justice Court</t>
  </si>
  <si>
    <t>Taylorsville Justice Court</t>
  </si>
  <si>
    <t>West Jordan Justice Court</t>
  </si>
  <si>
    <t>West Valley City Justice Court</t>
  </si>
  <si>
    <t>Blanding Justice Court</t>
  </si>
  <si>
    <t>Monticello Justice Court</t>
  </si>
  <si>
    <t>Ephraim Justice Court</t>
  </si>
  <si>
    <t>Gunnison Justice Court</t>
  </si>
  <si>
    <t>Manti Justice Court</t>
  </si>
  <si>
    <t>Mt. Pleasant Justice Court</t>
  </si>
  <si>
    <t>Spring City Justice Court</t>
  </si>
  <si>
    <t>Aurora Justice Court</t>
  </si>
  <si>
    <t>Salina Justice Court</t>
  </si>
  <si>
    <t>Stockton Justice Court</t>
  </si>
  <si>
    <t>Tooele Justice Court</t>
  </si>
  <si>
    <t>Vernal City Justice Court</t>
  </si>
  <si>
    <t>Alpine Justice Court</t>
  </si>
  <si>
    <t>Genola Justice Court</t>
  </si>
  <si>
    <t>Goshen Justice Court</t>
  </si>
  <si>
    <t>Highland Justice Court</t>
  </si>
  <si>
    <t>Lehi Justice Court</t>
  </si>
  <si>
    <t>Lindon Justice Court</t>
  </si>
  <si>
    <t>Payson Justice Court</t>
  </si>
  <si>
    <t>Pleasant Grove Justice Court</t>
  </si>
  <si>
    <t>Provo City Justice Court</t>
  </si>
  <si>
    <t>Santaquin Justice Court</t>
  </si>
  <si>
    <t>Saratoga Springs Justice Court</t>
  </si>
  <si>
    <t>Springville Justice Court</t>
  </si>
  <si>
    <t>Heber City Justice Court</t>
  </si>
  <si>
    <t>Enterprise Justice Court</t>
  </si>
  <si>
    <t>Hildale Justice Court</t>
  </si>
  <si>
    <t>Hurricane Justice Court</t>
  </si>
  <si>
    <t>Santa Clara Justice Court</t>
  </si>
  <si>
    <t>Washington City Justice Court</t>
  </si>
  <si>
    <t>Farr West Justice Court</t>
  </si>
  <si>
    <t>Harrisville Justice Court</t>
  </si>
  <si>
    <t>North Ogden Justice Court</t>
  </si>
  <si>
    <t>Ogden City Justice Court</t>
  </si>
  <si>
    <t>Plain City Justice Court</t>
  </si>
  <si>
    <t>Pleasant View Justice Court</t>
  </si>
  <si>
    <t>Riverdale Justice Court</t>
  </si>
  <si>
    <t>South Ogden Justice Court</t>
  </si>
  <si>
    <t>Uintah Justice Court</t>
  </si>
  <si>
    <t>State Total</t>
  </si>
  <si>
    <t>Total</t>
  </si>
  <si>
    <t xml:space="preserve">Court </t>
  </si>
  <si>
    <t>Traffic Cases Filed</t>
  </si>
  <si>
    <t>Traffic Cases Disposed</t>
  </si>
  <si>
    <t>Misdemeanor Cases Filed</t>
  </si>
  <si>
    <t>Misdemeanor Cases Disposed</t>
  </si>
  <si>
    <t>Small Claims Cases Filed</t>
  </si>
  <si>
    <t>Small Claims Cases Disposed</t>
  </si>
  <si>
    <t xml:space="preserve"> </t>
  </si>
  <si>
    <t>Beaver County   </t>
  </si>
  <si>
    <t>Box Elder County </t>
  </si>
  <si>
    <t>Cache County    </t>
  </si>
  <si>
    <t>Carbon County</t>
  </si>
  <si>
    <t>Daggett County</t>
  </si>
  <si>
    <t>Davis County</t>
  </si>
  <si>
    <t>Duchesne County</t>
  </si>
  <si>
    <t>Emery County    </t>
  </si>
  <si>
    <t>Garfield County</t>
  </si>
  <si>
    <t>Grand County  </t>
  </si>
  <si>
    <t>Iron County      </t>
  </si>
  <si>
    <t>Juab County     </t>
  </si>
  <si>
    <t>Kane County     </t>
  </si>
  <si>
    <t>Weber County    </t>
  </si>
  <si>
    <t>Wayne County     </t>
  </si>
  <si>
    <t>Wasatch County   </t>
  </si>
  <si>
    <t xml:space="preserve">Washington County  </t>
  </si>
  <si>
    <t>Utah County     </t>
  </si>
  <si>
    <t>Summit County   </t>
  </si>
  <si>
    <t>Sevier County    </t>
  </si>
  <si>
    <t>Tooele County    </t>
  </si>
  <si>
    <t>Uintah County   </t>
  </si>
  <si>
    <t>San Juan County  </t>
  </si>
  <si>
    <t>Sanpete County  </t>
  </si>
  <si>
    <t>Salt Lake County</t>
  </si>
  <si>
    <t>Duchesne Justice Court</t>
  </si>
  <si>
    <t>Castle Dale Justice Court</t>
  </si>
  <si>
    <t>Green River Justice Court</t>
  </si>
  <si>
    <t>All Cases Filed</t>
  </si>
  <si>
    <t>All Cases 
Disposed</t>
  </si>
  <si>
    <r>
      <t xml:space="preserve">Tremonton Justice Court </t>
    </r>
    <r>
      <rPr>
        <vertAlign val="superscript"/>
        <sz val="10"/>
        <color indexed="8"/>
        <rFont val="Helvetica"/>
        <family val="0"/>
      </rPr>
      <t>1</t>
    </r>
  </si>
  <si>
    <r>
      <t xml:space="preserve">Clarkston Justice Court </t>
    </r>
    <r>
      <rPr>
        <vertAlign val="superscript"/>
        <sz val="10"/>
        <color indexed="8"/>
        <rFont val="Helvetica"/>
        <family val="0"/>
      </rPr>
      <t>1</t>
    </r>
  </si>
  <si>
    <r>
      <t>West Bountiful Justice Court</t>
    </r>
    <r>
      <rPr>
        <vertAlign val="superscript"/>
        <sz val="10"/>
        <color indexed="8"/>
        <rFont val="Helvetica"/>
        <family val="0"/>
      </rPr>
      <t xml:space="preserve"> 1</t>
    </r>
  </si>
  <si>
    <r>
      <t xml:space="preserve">Orderville Justice Court </t>
    </r>
    <r>
      <rPr>
        <vertAlign val="superscript"/>
        <sz val="10"/>
        <color indexed="8"/>
        <rFont val="Helvetica"/>
        <family val="0"/>
      </rPr>
      <t>1</t>
    </r>
  </si>
  <si>
    <r>
      <t>Fairview Justice Court</t>
    </r>
    <r>
      <rPr>
        <vertAlign val="superscript"/>
        <sz val="10"/>
        <color indexed="8"/>
        <rFont val="Helvetica"/>
        <family val="0"/>
      </rPr>
      <t xml:space="preserve"> 1</t>
    </r>
  </si>
  <si>
    <r>
      <t xml:space="preserve">Fountain Green Justice Court </t>
    </r>
    <r>
      <rPr>
        <vertAlign val="superscript"/>
        <sz val="10"/>
        <color indexed="8"/>
        <rFont val="Helvetica"/>
        <family val="0"/>
      </rPr>
      <t>1</t>
    </r>
  </si>
  <si>
    <r>
      <t>Moroni Justice Court</t>
    </r>
    <r>
      <rPr>
        <vertAlign val="superscript"/>
        <sz val="10"/>
        <color indexed="8"/>
        <rFont val="Helvetica"/>
        <family val="0"/>
      </rPr>
      <t xml:space="preserve"> 1</t>
    </r>
  </si>
  <si>
    <r>
      <t xml:space="preserve">Grantsville Justice Court </t>
    </r>
    <r>
      <rPr>
        <vertAlign val="superscript"/>
        <sz val="10"/>
        <color indexed="8"/>
        <rFont val="Helvetica"/>
        <family val="0"/>
      </rPr>
      <t>1</t>
    </r>
  </si>
  <si>
    <r>
      <t>Naples Justice Court</t>
    </r>
    <r>
      <rPr>
        <vertAlign val="superscript"/>
        <sz val="10"/>
        <color indexed="8"/>
        <rFont val="Helvetica"/>
        <family val="0"/>
      </rPr>
      <t xml:space="preserve"> 1</t>
    </r>
  </si>
  <si>
    <r>
      <t>Mapleton Justice Court</t>
    </r>
    <r>
      <rPr>
        <vertAlign val="superscript"/>
        <sz val="10"/>
        <color indexed="8"/>
        <rFont val="Helvetica"/>
        <family val="0"/>
      </rPr>
      <t xml:space="preserve"> 1</t>
    </r>
  </si>
  <si>
    <r>
      <t xml:space="preserve">Huntsville Justice Court </t>
    </r>
    <r>
      <rPr>
        <vertAlign val="superscript"/>
        <sz val="10"/>
        <color indexed="8"/>
        <rFont val="Helvetica"/>
        <family val="0"/>
      </rPr>
      <t>1</t>
    </r>
  </si>
  <si>
    <r>
      <t xml:space="preserve">Roy Justice Court </t>
    </r>
    <r>
      <rPr>
        <vertAlign val="superscript"/>
        <sz val="10"/>
        <color indexed="8"/>
        <rFont val="Helvetica"/>
        <family val="0"/>
      </rPr>
      <t xml:space="preserve"> 1</t>
    </r>
  </si>
  <si>
    <t>Washington Terrace J.C.</t>
  </si>
  <si>
    <t>E. Millard Cnty J.C.-Fillmore</t>
  </si>
  <si>
    <t>W.Millard Cnty J.C.-Delta</t>
  </si>
  <si>
    <t>Millard County   </t>
  </si>
  <si>
    <t>Morgan County    </t>
  </si>
  <si>
    <t>Piute County      </t>
  </si>
  <si>
    <t>Rich County      </t>
  </si>
  <si>
    <t>Utah Justice Courts Cases Filed and Disposed
July 1, 2008 - June 30, 2009 (FY09)</t>
  </si>
  <si>
    <t>Beaver Cnty J.C.- Milford</t>
  </si>
  <si>
    <t>Beaver Cnty J.C.-Minersville 1</t>
  </si>
  <si>
    <t>Box Elder Cnty Justice Court</t>
  </si>
  <si>
    <t>Carbon Cnty Justice Court</t>
  </si>
  <si>
    <t>Davis Cnty Justice Court</t>
  </si>
  <si>
    <t>Garfield Cnty Justice Court</t>
  </si>
  <si>
    <t>Iron Cnty Justice Court</t>
  </si>
  <si>
    <t>Kane Cnty Justice Court</t>
  </si>
  <si>
    <t>Morgan Cnty Justice Court</t>
  </si>
  <si>
    <t>Piute Cnty Justice Court</t>
  </si>
  <si>
    <t>Rich Cnty Justice Court</t>
  </si>
  <si>
    <t>Salt Lake Cnty Justice Court</t>
  </si>
  <si>
    <t>San Juan Cnty Justice Court</t>
  </si>
  <si>
    <t>Sanpete Cnty Justice Court</t>
  </si>
  <si>
    <t>Sevier Cnty Justice Court</t>
  </si>
  <si>
    <t>Summit Cnty Justice Court</t>
  </si>
  <si>
    <t>Uintah Cnty Justice Court</t>
  </si>
  <si>
    <t>Utah Cnty Justice Court</t>
  </si>
  <si>
    <t>Wasatch Cnty Justice Court</t>
  </si>
  <si>
    <t>Washington Cnty Justice Court</t>
  </si>
  <si>
    <t>Wayne Cnty Justice Court</t>
  </si>
  <si>
    <t>Weber Cnty Justice Court</t>
  </si>
  <si>
    <t>East Carbon Cnty Justice Court</t>
  </si>
  <si>
    <t>Daggett Cnty J.C.-Dutch John</t>
  </si>
  <si>
    <t>Daggett Cnty J.C.-Manila</t>
  </si>
  <si>
    <r>
      <t xml:space="preserve">Roosevelt Justice Court </t>
    </r>
    <r>
      <rPr>
        <vertAlign val="superscript"/>
        <sz val="10"/>
        <color indexed="8"/>
        <rFont val="Helvetica"/>
        <family val="0"/>
      </rPr>
      <t>1</t>
    </r>
  </si>
  <si>
    <r>
      <t xml:space="preserve">Grand Cnty Justice Court </t>
    </r>
    <r>
      <rPr>
        <vertAlign val="superscript"/>
        <sz val="10"/>
        <color indexed="8"/>
        <rFont val="Helvetica"/>
        <family val="0"/>
      </rPr>
      <t>1</t>
    </r>
  </si>
  <si>
    <r>
      <t>Juab Cnty Justice Court</t>
    </r>
    <r>
      <rPr>
        <vertAlign val="superscript"/>
        <sz val="10"/>
        <color indexed="8"/>
        <rFont val="Helvetica"/>
        <family val="0"/>
      </rPr>
      <t xml:space="preserve"> 1</t>
    </r>
  </si>
  <si>
    <t>1 Incomplete reporting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</si>
</sst>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\ h\:mm\:ss\ AM/PM;@"/>
    <numFmt numFmtId="169" formatCode="mmm\ d\,\ yyyy;@"/>
    <numFmt numFmtId="170" formatCode="h\:mm\:ss\ AM/PM;@"/>
    <numFmt numFmtId="171" formatCode="[$-409]dddd\,\ mmmm\ dd\,\ yyyy"/>
    <numFmt numFmtId="172" formatCode="[$-409]mmmmm\-yy;@"/>
    <numFmt numFmtId="173" formatCode="m/d;@"/>
    <numFmt numFmtId="174" formatCode="00"/>
    <numFmt numFmtId="175" formatCode="[$-409]h:mm:ss\ AM/PM"/>
    <numFmt numFmtId="176" formatCode="m\-yy"/>
    <numFmt numFmtId="177" formatCode="mm\-yy"/>
    <numFmt numFmtId="178" formatCode="_(* #,##0.0_);_(* \(#,##0.0\);_(* &quot;-&quot;??_);_(@_)"/>
    <numFmt numFmtId="179" formatCode="_(* #,##0_);_(* \(#,##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b/>
      <sz val="10"/>
      <name val="Helvetica"/>
      <family val="0"/>
    </font>
    <font>
      <b/>
      <sz val="10"/>
      <color indexed="8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2"/>
      <name val="Helvetica"/>
      <family val="0"/>
    </font>
    <font>
      <b/>
      <sz val="14"/>
      <color indexed="8"/>
      <name val="Helvetica"/>
      <family val="0"/>
    </font>
    <font>
      <vertAlign val="superscript"/>
      <sz val="10"/>
      <color indexed="8"/>
      <name val="Helvetica"/>
      <family val="0"/>
    </font>
    <font>
      <vertAlign val="superscript"/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4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right" wrapText="1"/>
    </xf>
    <xf numFmtId="0" fontId="4" fillId="0" borderId="0" xfId="0" applyFont="1" applyAlignment="1">
      <alignment vertical="top"/>
    </xf>
    <xf numFmtId="0" fontId="4" fillId="20" borderId="0" xfId="0" applyFont="1" applyFill="1" applyAlignment="1">
      <alignment vertical="top"/>
    </xf>
    <xf numFmtId="3" fontId="6" fillId="20" borderId="10" xfId="0" applyNumberFormat="1" applyFont="1" applyFill="1" applyBorder="1" applyAlignment="1">
      <alignment horizontal="right"/>
    </xf>
    <xf numFmtId="0" fontId="9" fillId="20" borderId="0" xfId="0" applyFont="1" applyFill="1" applyAlignment="1">
      <alignment vertical="top"/>
    </xf>
    <xf numFmtId="0" fontId="10" fillId="20" borderId="0" xfId="0" applyFont="1" applyFill="1" applyAlignment="1">
      <alignment vertical="top"/>
    </xf>
    <xf numFmtId="49" fontId="8" fillId="20" borderId="10" xfId="0" applyNumberFormat="1" applyFont="1" applyFill="1" applyBorder="1" applyAlignment="1">
      <alignment wrapText="1"/>
    </xf>
    <xf numFmtId="0" fontId="7" fillId="20" borderId="0" xfId="0" applyFont="1" applyFill="1" applyAlignment="1">
      <alignment vertical="top"/>
    </xf>
    <xf numFmtId="49" fontId="8" fillId="20" borderId="11" xfId="0" applyNumberFormat="1" applyFont="1" applyFill="1" applyBorder="1" applyAlignment="1">
      <alignment wrapText="1"/>
    </xf>
    <xf numFmtId="49" fontId="8" fillId="20" borderId="12" xfId="0" applyNumberFormat="1" applyFont="1" applyFill="1" applyBorder="1" applyAlignment="1">
      <alignment vertical="top" wrapText="1"/>
    </xf>
    <xf numFmtId="49" fontId="8" fillId="20" borderId="7" xfId="0" applyNumberFormat="1" applyFont="1" applyFill="1" applyBorder="1" applyAlignment="1">
      <alignment vertical="top" wrapText="1"/>
    </xf>
    <xf numFmtId="49" fontId="5" fillId="20" borderId="12" xfId="0" applyNumberFormat="1" applyFont="1" applyFill="1" applyBorder="1" applyAlignment="1">
      <alignment vertical="top" wrapText="1"/>
    </xf>
    <xf numFmtId="49" fontId="5" fillId="20" borderId="7" xfId="0" applyNumberFormat="1" applyFont="1" applyFill="1" applyBorder="1" applyAlignment="1">
      <alignment vertical="top" wrapText="1"/>
    </xf>
    <xf numFmtId="3" fontId="8" fillId="20" borderId="10" xfId="0" applyNumberFormat="1" applyFont="1" applyFill="1" applyBorder="1" applyAlignment="1">
      <alignment horizontal="right"/>
    </xf>
    <xf numFmtId="3" fontId="8" fillId="20" borderId="13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3" fontId="6" fillId="20" borderId="13" xfId="0" applyNumberFormat="1" applyFont="1" applyFill="1" applyBorder="1" applyAlignment="1">
      <alignment horizontal="right"/>
    </xf>
    <xf numFmtId="49" fontId="8" fillId="2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right" wrapText="1"/>
    </xf>
    <xf numFmtId="3" fontId="8" fillId="20" borderId="11" xfId="0" applyNumberFormat="1" applyFont="1" applyFill="1" applyBorder="1" applyAlignment="1">
      <alignment horizontal="right"/>
    </xf>
    <xf numFmtId="179" fontId="6" fillId="0" borderId="11" xfId="42" applyNumberFormat="1" applyFont="1" applyFill="1" applyBorder="1" applyAlignment="1">
      <alignment horizontal="right"/>
    </xf>
    <xf numFmtId="179" fontId="6" fillId="20" borderId="11" xfId="42" applyNumberFormat="1" applyFont="1" applyFill="1" applyBorder="1" applyAlignment="1">
      <alignment horizontal="right"/>
    </xf>
    <xf numFmtId="179" fontId="8" fillId="20" borderId="11" xfId="42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9" fontId="8" fillId="0" borderId="20" xfId="0" applyNumberFormat="1" applyFont="1" applyFill="1" applyBorder="1" applyAlignment="1">
      <alignment wrapText="1"/>
    </xf>
    <xf numFmtId="3" fontId="6" fillId="0" borderId="21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179" fontId="6" fillId="0" borderId="20" xfId="42" applyNumberFormat="1" applyFont="1" applyFill="1" applyBorder="1" applyAlignment="1">
      <alignment horizontal="right"/>
    </xf>
    <xf numFmtId="49" fontId="8" fillId="20" borderId="23" xfId="0" applyNumberFormat="1" applyFont="1" applyFill="1" applyBorder="1" applyAlignment="1">
      <alignment wrapText="1"/>
    </xf>
    <xf numFmtId="3" fontId="7" fillId="20" borderId="24" xfId="0" applyNumberFormat="1" applyFont="1" applyFill="1" applyBorder="1" applyAlignment="1">
      <alignment/>
    </xf>
    <xf numFmtId="3" fontId="7" fillId="20" borderId="25" xfId="0" applyNumberFormat="1" applyFont="1" applyFill="1" applyBorder="1" applyAlignment="1">
      <alignment/>
    </xf>
    <xf numFmtId="179" fontId="8" fillId="20" borderId="23" xfId="42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 wrapText="1"/>
    </xf>
    <xf numFmtId="0" fontId="7" fillId="20" borderId="13" xfId="0" applyFont="1" applyFill="1" applyBorder="1" applyAlignment="1">
      <alignment vertical="top"/>
    </xf>
    <xf numFmtId="179" fontId="4" fillId="0" borderId="13" xfId="42" applyNumberFormat="1" applyFont="1" applyBorder="1" applyAlignment="1">
      <alignment horizontal="right"/>
    </xf>
    <xf numFmtId="179" fontId="4" fillId="20" borderId="13" xfId="42" applyNumberFormat="1" applyFont="1" applyFill="1" applyBorder="1" applyAlignment="1">
      <alignment horizontal="right"/>
    </xf>
    <xf numFmtId="179" fontId="8" fillId="20" borderId="13" xfId="42" applyNumberFormat="1" applyFont="1" applyFill="1" applyBorder="1" applyAlignment="1">
      <alignment horizontal="right" wrapText="1"/>
    </xf>
    <xf numFmtId="179" fontId="4" fillId="0" borderId="22" xfId="42" applyNumberFormat="1" applyFont="1" applyBorder="1" applyAlignment="1">
      <alignment horizontal="right"/>
    </xf>
    <xf numFmtId="179" fontId="7" fillId="20" borderId="25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2" fillId="20" borderId="18" xfId="0" applyFont="1" applyFill="1" applyBorder="1" applyAlignment="1">
      <alignment horizontal="center" vertical="center" wrapText="1"/>
    </xf>
    <xf numFmtId="0" fontId="11" fillId="20" borderId="19" xfId="0" applyFont="1" applyFill="1" applyBorder="1" applyAlignment="1">
      <alignment vertical="top"/>
    </xf>
    <xf numFmtId="0" fontId="11" fillId="20" borderId="27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98"/>
  <sheetViews>
    <sheetView tabSelected="1" zoomScalePageLayoutView="0" workbookViewId="0" topLeftCell="A1">
      <selection activeCell="E9" sqref="E9"/>
    </sheetView>
  </sheetViews>
  <sheetFormatPr defaultColWidth="9.140625" defaultRowHeight="15.75" customHeight="1"/>
  <cols>
    <col min="1" max="1" width="28.00390625" style="1" customWidth="1"/>
    <col min="2" max="2" width="12.57421875" style="3" customWidth="1"/>
    <col min="3" max="3" width="13.00390625" style="3" customWidth="1"/>
    <col min="4" max="4" width="13.28125" style="3" customWidth="1"/>
    <col min="5" max="5" width="15.28125" style="3" customWidth="1"/>
    <col min="6" max="6" width="12.7109375" style="3" customWidth="1"/>
    <col min="7" max="7" width="15.140625" style="3" customWidth="1"/>
    <col min="8" max="8" width="9.7109375" style="3" customWidth="1"/>
    <col min="9" max="9" width="9.8515625" style="3" customWidth="1"/>
    <col min="10" max="124" width="9.140625" style="51" customWidth="1"/>
    <col min="125" max="16384" width="9.140625" style="1" customWidth="1"/>
  </cols>
  <sheetData>
    <row r="1" spans="1:9" ht="49.5" customHeight="1" thickBot="1">
      <c r="A1" s="58" t="s">
        <v>149</v>
      </c>
      <c r="B1" s="59"/>
      <c r="C1" s="59"/>
      <c r="D1" s="59"/>
      <c r="E1" s="59"/>
      <c r="F1" s="59"/>
      <c r="G1" s="59"/>
      <c r="H1" s="59"/>
      <c r="I1" s="60"/>
    </row>
    <row r="2" spans="1:124" s="33" customFormat="1" ht="30" customHeight="1">
      <c r="A2" s="29" t="s">
        <v>92</v>
      </c>
      <c r="B2" s="30" t="s">
        <v>93</v>
      </c>
      <c r="C2" s="30" t="s">
        <v>94</v>
      </c>
      <c r="D2" s="30" t="s">
        <v>95</v>
      </c>
      <c r="E2" s="30" t="s">
        <v>96</v>
      </c>
      <c r="F2" s="30" t="s">
        <v>97</v>
      </c>
      <c r="G2" s="31" t="s">
        <v>98</v>
      </c>
      <c r="H2" s="32" t="s">
        <v>128</v>
      </c>
      <c r="I2" s="44" t="s">
        <v>129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</row>
    <row r="3" spans="1:124" s="7" customFormat="1" ht="15.75" customHeight="1">
      <c r="A3" s="10" t="s">
        <v>100</v>
      </c>
      <c r="B3" s="15"/>
      <c r="C3" s="15"/>
      <c r="D3" s="15"/>
      <c r="E3" s="15"/>
      <c r="F3" s="15"/>
      <c r="G3" s="16"/>
      <c r="H3" s="25"/>
      <c r="I3" s="45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</row>
    <row r="4" spans="1:9" ht="15.75" customHeight="1">
      <c r="A4" s="17" t="s">
        <v>0</v>
      </c>
      <c r="B4" s="18">
        <v>7865</v>
      </c>
      <c r="C4" s="18">
        <v>8240</v>
      </c>
      <c r="D4" s="18">
        <v>474</v>
      </c>
      <c r="E4" s="19"/>
      <c r="F4" s="18">
        <v>98</v>
      </c>
      <c r="G4" s="20">
        <v>104</v>
      </c>
      <c r="H4" s="26">
        <f aca="true" t="shared" si="0" ref="H4:I7">SUM(B4+D4+F4)</f>
        <v>8437</v>
      </c>
      <c r="I4" s="46">
        <f t="shared" si="0"/>
        <v>8344</v>
      </c>
    </row>
    <row r="5" spans="1:9" ht="15.75" customHeight="1">
      <c r="A5" s="17" t="s">
        <v>150</v>
      </c>
      <c r="B5" s="18">
        <v>80</v>
      </c>
      <c r="C5" s="18">
        <v>68</v>
      </c>
      <c r="D5" s="18">
        <v>32</v>
      </c>
      <c r="E5" s="18">
        <v>25</v>
      </c>
      <c r="F5" s="18">
        <v>9</v>
      </c>
      <c r="G5" s="20">
        <v>2</v>
      </c>
      <c r="H5" s="26">
        <f t="shared" si="0"/>
        <v>121</v>
      </c>
      <c r="I5" s="46">
        <f t="shared" si="0"/>
        <v>95</v>
      </c>
    </row>
    <row r="6" spans="1:9" ht="15.75" customHeight="1">
      <c r="A6" s="17" t="s">
        <v>151</v>
      </c>
      <c r="B6" s="18">
        <v>98</v>
      </c>
      <c r="C6" s="18">
        <v>122</v>
      </c>
      <c r="D6" s="19"/>
      <c r="E6" s="19"/>
      <c r="F6" s="18">
        <v>5</v>
      </c>
      <c r="G6" s="20">
        <v>1</v>
      </c>
      <c r="H6" s="26">
        <f t="shared" si="0"/>
        <v>103</v>
      </c>
      <c r="I6" s="46">
        <f t="shared" si="0"/>
        <v>123</v>
      </c>
    </row>
    <row r="7" spans="1:9" ht="15.75" customHeight="1">
      <c r="A7" s="21" t="s">
        <v>91</v>
      </c>
      <c r="B7" s="18">
        <v>8043</v>
      </c>
      <c r="C7" s="18">
        <v>8430</v>
      </c>
      <c r="D7" s="18">
        <v>506</v>
      </c>
      <c r="E7" s="18">
        <v>25</v>
      </c>
      <c r="F7" s="18">
        <v>112</v>
      </c>
      <c r="G7" s="20">
        <v>107</v>
      </c>
      <c r="H7" s="26">
        <f t="shared" si="0"/>
        <v>8661</v>
      </c>
      <c r="I7" s="46">
        <f t="shared" si="0"/>
        <v>8562</v>
      </c>
    </row>
    <row r="8" spans="1:124" s="6" customFormat="1" ht="15.75" customHeight="1">
      <c r="A8" s="10" t="s">
        <v>101</v>
      </c>
      <c r="B8" s="5"/>
      <c r="C8" s="5"/>
      <c r="D8" s="5"/>
      <c r="E8" s="5"/>
      <c r="F8" s="5"/>
      <c r="G8" s="22"/>
      <c r="H8" s="27"/>
      <c r="I8" s="47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</row>
    <row r="9" spans="1:9" ht="15.75" customHeight="1">
      <c r="A9" s="17" t="s">
        <v>152</v>
      </c>
      <c r="B9" s="18">
        <v>5457</v>
      </c>
      <c r="C9" s="18">
        <v>5556</v>
      </c>
      <c r="D9" s="18">
        <v>1142</v>
      </c>
      <c r="E9" s="18">
        <v>983</v>
      </c>
      <c r="F9" s="18">
        <v>417</v>
      </c>
      <c r="G9" s="20">
        <v>361</v>
      </c>
      <c r="H9" s="26">
        <f aca="true" t="shared" si="1" ref="H9:H14">SUM(B9+D9+F9)</f>
        <v>7016</v>
      </c>
      <c r="I9" s="46">
        <f aca="true" t="shared" si="2" ref="I9:I14">SUM(C9+E9+G9)</f>
        <v>6900</v>
      </c>
    </row>
    <row r="10" spans="1:9" ht="15.75" customHeight="1">
      <c r="A10" s="17" t="s">
        <v>1</v>
      </c>
      <c r="B10" s="18">
        <v>453</v>
      </c>
      <c r="C10" s="18">
        <v>436</v>
      </c>
      <c r="D10" s="18">
        <v>76</v>
      </c>
      <c r="E10" s="18">
        <v>68</v>
      </c>
      <c r="F10" s="18">
        <v>2</v>
      </c>
      <c r="G10" s="20">
        <v>1</v>
      </c>
      <c r="H10" s="26">
        <f t="shared" si="1"/>
        <v>531</v>
      </c>
      <c r="I10" s="46">
        <f t="shared" si="2"/>
        <v>505</v>
      </c>
    </row>
    <row r="11" spans="1:9" ht="15.75" customHeight="1">
      <c r="A11" s="17" t="s">
        <v>2</v>
      </c>
      <c r="B11" s="18">
        <v>734</v>
      </c>
      <c r="C11" s="18">
        <v>754</v>
      </c>
      <c r="D11" s="18">
        <v>28</v>
      </c>
      <c r="E11" s="18">
        <v>19</v>
      </c>
      <c r="F11" s="19"/>
      <c r="G11" s="20">
        <v>7</v>
      </c>
      <c r="H11" s="26">
        <f t="shared" si="1"/>
        <v>762</v>
      </c>
      <c r="I11" s="46">
        <f t="shared" si="2"/>
        <v>780</v>
      </c>
    </row>
    <row r="12" spans="1:9" ht="15.75" customHeight="1">
      <c r="A12" s="17" t="s">
        <v>130</v>
      </c>
      <c r="B12" s="18"/>
      <c r="C12" s="18"/>
      <c r="D12" s="18"/>
      <c r="E12" s="18"/>
      <c r="F12" s="19"/>
      <c r="G12" s="20"/>
      <c r="H12" s="26">
        <f t="shared" si="1"/>
        <v>0</v>
      </c>
      <c r="I12" s="46">
        <f t="shared" si="2"/>
        <v>0</v>
      </c>
    </row>
    <row r="13" spans="1:9" ht="15.75" customHeight="1">
      <c r="A13" s="17" t="s">
        <v>3</v>
      </c>
      <c r="B13" s="18">
        <v>1147</v>
      </c>
      <c r="C13" s="18">
        <v>1141</v>
      </c>
      <c r="D13" s="18">
        <v>177</v>
      </c>
      <c r="E13" s="18">
        <v>169</v>
      </c>
      <c r="F13" s="18">
        <v>4</v>
      </c>
      <c r="G13" s="20">
        <v>0</v>
      </c>
      <c r="H13" s="26">
        <f t="shared" si="1"/>
        <v>1328</v>
      </c>
      <c r="I13" s="46">
        <f t="shared" si="2"/>
        <v>1310</v>
      </c>
    </row>
    <row r="14" spans="1:9" ht="15.75" customHeight="1">
      <c r="A14" s="21" t="s">
        <v>91</v>
      </c>
      <c r="B14" s="18">
        <v>7791</v>
      </c>
      <c r="C14" s="18">
        <v>7887</v>
      </c>
      <c r="D14" s="18">
        <v>1423</v>
      </c>
      <c r="E14" s="18">
        <v>1239</v>
      </c>
      <c r="F14" s="18">
        <v>423</v>
      </c>
      <c r="G14" s="20">
        <v>369</v>
      </c>
      <c r="H14" s="26">
        <f t="shared" si="1"/>
        <v>9637</v>
      </c>
      <c r="I14" s="46">
        <f t="shared" si="2"/>
        <v>9495</v>
      </c>
    </row>
    <row r="15" spans="1:124" s="4" customFormat="1" ht="15.75" customHeight="1">
      <c r="A15" s="10" t="s">
        <v>102</v>
      </c>
      <c r="B15" s="5"/>
      <c r="C15" s="5"/>
      <c r="D15" s="5"/>
      <c r="E15" s="5"/>
      <c r="F15" s="5"/>
      <c r="G15" s="22"/>
      <c r="H15" s="27"/>
      <c r="I15" s="4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</row>
    <row r="16" spans="1:9" ht="15.75" customHeight="1">
      <c r="A16" s="17" t="s">
        <v>131</v>
      </c>
      <c r="B16" s="18">
        <v>122</v>
      </c>
      <c r="C16" s="18">
        <v>107</v>
      </c>
      <c r="D16" s="18">
        <v>5</v>
      </c>
      <c r="E16" s="18">
        <v>1</v>
      </c>
      <c r="F16" s="18">
        <v>2</v>
      </c>
      <c r="G16" s="20">
        <v>0</v>
      </c>
      <c r="H16" s="26">
        <f aca="true" t="shared" si="3" ref="H16:H31">SUM(B16+D16+F16)</f>
        <v>129</v>
      </c>
      <c r="I16" s="46">
        <f aca="true" t="shared" si="4" ref="I16:I31">SUM(C16+E16+G16)</f>
        <v>108</v>
      </c>
    </row>
    <row r="17" spans="1:9" ht="15.75" customHeight="1">
      <c r="A17" s="17" t="s">
        <v>4</v>
      </c>
      <c r="B17" s="18">
        <v>573</v>
      </c>
      <c r="C17" s="18">
        <v>553</v>
      </c>
      <c r="D17" s="18">
        <v>15</v>
      </c>
      <c r="E17" s="18">
        <v>16</v>
      </c>
      <c r="F17" s="18">
        <v>19</v>
      </c>
      <c r="G17" s="20">
        <v>7</v>
      </c>
      <c r="H17" s="26">
        <f t="shared" si="3"/>
        <v>607</v>
      </c>
      <c r="I17" s="46">
        <f t="shared" si="4"/>
        <v>576</v>
      </c>
    </row>
    <row r="18" spans="1:9" ht="15.75" customHeight="1">
      <c r="A18" s="17" t="s">
        <v>5</v>
      </c>
      <c r="B18" s="18">
        <v>1218</v>
      </c>
      <c r="C18" s="18">
        <v>1218</v>
      </c>
      <c r="D18" s="18">
        <v>122</v>
      </c>
      <c r="E18" s="18">
        <v>117</v>
      </c>
      <c r="F18" s="18">
        <v>25</v>
      </c>
      <c r="G18" s="20">
        <v>20</v>
      </c>
      <c r="H18" s="26">
        <f t="shared" si="3"/>
        <v>1365</v>
      </c>
      <c r="I18" s="46">
        <f t="shared" si="4"/>
        <v>1355</v>
      </c>
    </row>
    <row r="19" spans="1:9" ht="15.75" customHeight="1">
      <c r="A19" s="17" t="s">
        <v>6</v>
      </c>
      <c r="B19" s="18">
        <v>110</v>
      </c>
      <c r="C19" s="18">
        <v>101</v>
      </c>
      <c r="D19" s="18">
        <v>23</v>
      </c>
      <c r="E19" s="18">
        <v>19</v>
      </c>
      <c r="F19" s="18">
        <v>23</v>
      </c>
      <c r="G19" s="20">
        <v>16</v>
      </c>
      <c r="H19" s="26">
        <f t="shared" si="3"/>
        <v>156</v>
      </c>
      <c r="I19" s="46">
        <f t="shared" si="4"/>
        <v>136</v>
      </c>
    </row>
    <row r="20" spans="1:9" ht="15.75" customHeight="1">
      <c r="A20" s="17" t="s">
        <v>7</v>
      </c>
      <c r="B20" s="18">
        <v>9269</v>
      </c>
      <c r="C20" s="18">
        <v>9479</v>
      </c>
      <c r="D20" s="18">
        <v>1152</v>
      </c>
      <c r="E20" s="18">
        <v>1295</v>
      </c>
      <c r="F20" s="18">
        <v>554</v>
      </c>
      <c r="G20" s="20">
        <v>829</v>
      </c>
      <c r="H20" s="26">
        <f t="shared" si="3"/>
        <v>10975</v>
      </c>
      <c r="I20" s="46">
        <f t="shared" si="4"/>
        <v>11603</v>
      </c>
    </row>
    <row r="21" spans="1:9" ht="15.75" customHeight="1">
      <c r="A21" s="17" t="s">
        <v>8</v>
      </c>
      <c r="B21" s="18">
        <v>372</v>
      </c>
      <c r="C21" s="18">
        <v>359</v>
      </c>
      <c r="D21" s="18">
        <v>9</v>
      </c>
      <c r="E21" s="18">
        <v>4</v>
      </c>
      <c r="F21" s="18">
        <v>0</v>
      </c>
      <c r="G21" s="20">
        <v>0</v>
      </c>
      <c r="H21" s="26">
        <f t="shared" si="3"/>
        <v>381</v>
      </c>
      <c r="I21" s="46">
        <f t="shared" si="4"/>
        <v>363</v>
      </c>
    </row>
    <row r="22" spans="1:9" ht="15.75" customHeight="1">
      <c r="A22" s="17" t="s">
        <v>9</v>
      </c>
      <c r="B22" s="18">
        <v>1130</v>
      </c>
      <c r="C22" s="18">
        <v>1149</v>
      </c>
      <c r="D22" s="18">
        <v>23</v>
      </c>
      <c r="E22" s="18">
        <v>30</v>
      </c>
      <c r="F22" s="18">
        <v>19</v>
      </c>
      <c r="G22" s="20">
        <v>8</v>
      </c>
      <c r="H22" s="26">
        <f t="shared" si="3"/>
        <v>1172</v>
      </c>
      <c r="I22" s="46">
        <f t="shared" si="4"/>
        <v>1187</v>
      </c>
    </row>
    <row r="23" spans="1:9" ht="15.75" customHeight="1">
      <c r="A23" s="17" t="s">
        <v>10</v>
      </c>
      <c r="B23" s="18">
        <v>1245</v>
      </c>
      <c r="C23" s="18">
        <v>1265</v>
      </c>
      <c r="D23" s="18">
        <v>86</v>
      </c>
      <c r="E23" s="18">
        <v>72</v>
      </c>
      <c r="F23" s="18">
        <v>85</v>
      </c>
      <c r="G23" s="20">
        <v>99</v>
      </c>
      <c r="H23" s="26">
        <f t="shared" si="3"/>
        <v>1416</v>
      </c>
      <c r="I23" s="46">
        <f t="shared" si="4"/>
        <v>1436</v>
      </c>
    </row>
    <row r="24" spans="1:9" ht="15.75" customHeight="1">
      <c r="A24" s="17" t="s">
        <v>11</v>
      </c>
      <c r="B24" s="18">
        <v>1194</v>
      </c>
      <c r="C24" s="18">
        <v>1214</v>
      </c>
      <c r="D24" s="18">
        <v>125</v>
      </c>
      <c r="E24" s="18">
        <v>99</v>
      </c>
      <c r="F24" s="18">
        <v>24</v>
      </c>
      <c r="G24" s="20">
        <v>25</v>
      </c>
      <c r="H24" s="26">
        <f t="shared" si="3"/>
        <v>1343</v>
      </c>
      <c r="I24" s="46">
        <f t="shared" si="4"/>
        <v>1338</v>
      </c>
    </row>
    <row r="25" spans="1:9" ht="15.75" customHeight="1">
      <c r="A25" s="17" t="s">
        <v>12</v>
      </c>
      <c r="B25" s="18">
        <v>497</v>
      </c>
      <c r="C25" s="18">
        <v>503</v>
      </c>
      <c r="D25" s="18">
        <v>21</v>
      </c>
      <c r="E25" s="18">
        <v>14</v>
      </c>
      <c r="F25" s="18">
        <v>2</v>
      </c>
      <c r="G25" s="20">
        <v>0</v>
      </c>
      <c r="H25" s="26">
        <f t="shared" si="3"/>
        <v>520</v>
      </c>
      <c r="I25" s="46">
        <f t="shared" si="4"/>
        <v>517</v>
      </c>
    </row>
    <row r="26" spans="1:9" ht="15.75" customHeight="1">
      <c r="A26" s="17" t="s">
        <v>13</v>
      </c>
      <c r="B26" s="18">
        <v>1703</v>
      </c>
      <c r="C26" s="18">
        <v>1549</v>
      </c>
      <c r="D26" s="18">
        <v>106</v>
      </c>
      <c r="E26" s="18">
        <v>66</v>
      </c>
      <c r="F26" s="18">
        <v>28</v>
      </c>
      <c r="G26" s="20">
        <v>21</v>
      </c>
      <c r="H26" s="26">
        <f t="shared" si="3"/>
        <v>1837</v>
      </c>
      <c r="I26" s="46">
        <f t="shared" si="4"/>
        <v>1636</v>
      </c>
    </row>
    <row r="27" spans="1:9" ht="15.75" customHeight="1">
      <c r="A27" s="17" t="s">
        <v>14</v>
      </c>
      <c r="B27" s="18">
        <v>1688</v>
      </c>
      <c r="C27" s="18">
        <v>1808</v>
      </c>
      <c r="D27" s="18">
        <v>35</v>
      </c>
      <c r="E27" s="18">
        <v>51</v>
      </c>
      <c r="F27" s="18">
        <v>4</v>
      </c>
      <c r="G27" s="20">
        <v>0</v>
      </c>
      <c r="H27" s="26">
        <f t="shared" si="3"/>
        <v>1727</v>
      </c>
      <c r="I27" s="46">
        <f t="shared" si="4"/>
        <v>1859</v>
      </c>
    </row>
    <row r="28" spans="1:9" ht="15.75" customHeight="1">
      <c r="A28" s="21" t="s">
        <v>91</v>
      </c>
      <c r="B28" s="18">
        <v>19121</v>
      </c>
      <c r="C28" s="18">
        <v>19305</v>
      </c>
      <c r="D28" s="18">
        <v>1722</v>
      </c>
      <c r="E28" s="18">
        <v>1784</v>
      </c>
      <c r="F28" s="18">
        <v>785</v>
      </c>
      <c r="G28" s="20">
        <v>1025</v>
      </c>
      <c r="H28" s="26">
        <f t="shared" si="3"/>
        <v>21628</v>
      </c>
      <c r="I28" s="46">
        <f t="shared" si="4"/>
        <v>22114</v>
      </c>
    </row>
    <row r="29" spans="1:124" s="6" customFormat="1" ht="15.75" customHeight="1">
      <c r="A29" s="10" t="s">
        <v>103</v>
      </c>
      <c r="B29" s="5"/>
      <c r="C29" s="5"/>
      <c r="D29" s="5"/>
      <c r="E29" s="5"/>
      <c r="F29" s="5"/>
      <c r="G29" s="22"/>
      <c r="H29" s="26" t="s">
        <v>99</v>
      </c>
      <c r="I29" s="46" t="s">
        <v>99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</row>
    <row r="30" spans="1:9" ht="15.75" customHeight="1">
      <c r="A30" s="17" t="s">
        <v>153</v>
      </c>
      <c r="B30" s="18">
        <v>3361</v>
      </c>
      <c r="C30" s="18">
        <v>3559</v>
      </c>
      <c r="D30" s="18">
        <v>771</v>
      </c>
      <c r="E30" s="18">
        <v>877</v>
      </c>
      <c r="F30" s="18">
        <v>898</v>
      </c>
      <c r="G30" s="20">
        <v>922</v>
      </c>
      <c r="H30" s="26">
        <f t="shared" si="3"/>
        <v>5030</v>
      </c>
      <c r="I30" s="46">
        <f t="shared" si="4"/>
        <v>5358</v>
      </c>
    </row>
    <row r="31" spans="1:9" ht="15.75" customHeight="1">
      <c r="A31" s="17" t="s">
        <v>172</v>
      </c>
      <c r="B31" s="18">
        <v>273</v>
      </c>
      <c r="C31" s="18">
        <v>260</v>
      </c>
      <c r="D31" s="18">
        <v>220</v>
      </c>
      <c r="E31" s="18">
        <v>208</v>
      </c>
      <c r="F31" s="18">
        <v>4</v>
      </c>
      <c r="G31" s="20">
        <v>2</v>
      </c>
      <c r="H31" s="26">
        <f t="shared" si="3"/>
        <v>497</v>
      </c>
      <c r="I31" s="46">
        <f t="shared" si="4"/>
        <v>470</v>
      </c>
    </row>
    <row r="32" spans="1:9" ht="15.75" customHeight="1">
      <c r="A32" s="17" t="s">
        <v>15</v>
      </c>
      <c r="B32" s="18">
        <v>593</v>
      </c>
      <c r="C32" s="18">
        <v>546</v>
      </c>
      <c r="D32" s="18">
        <v>162</v>
      </c>
      <c r="E32" s="18">
        <v>147</v>
      </c>
      <c r="F32" s="18">
        <v>9</v>
      </c>
      <c r="G32" s="20">
        <v>10</v>
      </c>
      <c r="H32" s="26">
        <f aca="true" t="shared" si="5" ref="H32:I34">SUM(B32+D32+F32)</f>
        <v>764</v>
      </c>
      <c r="I32" s="46">
        <f t="shared" si="5"/>
        <v>703</v>
      </c>
    </row>
    <row r="33" spans="1:9" ht="15.75" customHeight="1">
      <c r="A33" s="17" t="s">
        <v>16</v>
      </c>
      <c r="B33" s="18">
        <v>1524</v>
      </c>
      <c r="C33" s="18">
        <v>2153</v>
      </c>
      <c r="D33" s="18">
        <v>40</v>
      </c>
      <c r="E33" s="18">
        <v>42</v>
      </c>
      <c r="F33" s="18">
        <v>6</v>
      </c>
      <c r="G33" s="20">
        <v>1</v>
      </c>
      <c r="H33" s="26">
        <f t="shared" si="5"/>
        <v>1570</v>
      </c>
      <c r="I33" s="46">
        <f t="shared" si="5"/>
        <v>2196</v>
      </c>
    </row>
    <row r="34" spans="1:9" ht="15.75" customHeight="1">
      <c r="A34" s="21" t="s">
        <v>91</v>
      </c>
      <c r="B34" s="18">
        <v>5751</v>
      </c>
      <c r="C34" s="18">
        <v>6518</v>
      </c>
      <c r="D34" s="18">
        <v>1193</v>
      </c>
      <c r="E34" s="18">
        <v>1274</v>
      </c>
      <c r="F34" s="18">
        <v>917</v>
      </c>
      <c r="G34" s="20">
        <v>935</v>
      </c>
      <c r="H34" s="26">
        <f t="shared" si="5"/>
        <v>7861</v>
      </c>
      <c r="I34" s="46">
        <f t="shared" si="5"/>
        <v>8727</v>
      </c>
    </row>
    <row r="35" spans="1:124" s="6" customFormat="1" ht="15.75" customHeight="1">
      <c r="A35" s="10" t="s">
        <v>104</v>
      </c>
      <c r="B35" s="5"/>
      <c r="C35" s="5"/>
      <c r="D35" s="5"/>
      <c r="E35" s="5"/>
      <c r="F35" s="5"/>
      <c r="G35" s="22"/>
      <c r="H35" s="27"/>
      <c r="I35" s="47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</row>
    <row r="36" spans="1:9" ht="15.75" customHeight="1">
      <c r="A36" s="17" t="s">
        <v>173</v>
      </c>
      <c r="B36" s="18">
        <v>168</v>
      </c>
      <c r="C36" s="18">
        <v>207</v>
      </c>
      <c r="D36" s="18">
        <v>40</v>
      </c>
      <c r="E36" s="18">
        <v>60</v>
      </c>
      <c r="F36" s="18">
        <v>1</v>
      </c>
      <c r="G36" s="20">
        <v>1</v>
      </c>
      <c r="H36" s="26">
        <f aca="true" t="shared" si="6" ref="H36:I38">SUM(B36+D36+F36)</f>
        <v>209</v>
      </c>
      <c r="I36" s="46">
        <f t="shared" si="6"/>
        <v>268</v>
      </c>
    </row>
    <row r="37" spans="1:9" ht="15.75" customHeight="1">
      <c r="A37" s="17" t="s">
        <v>174</v>
      </c>
      <c r="B37" s="18">
        <v>76</v>
      </c>
      <c r="C37" s="18">
        <v>113</v>
      </c>
      <c r="D37" s="18">
        <v>61</v>
      </c>
      <c r="E37" s="18">
        <v>68</v>
      </c>
      <c r="F37" s="18">
        <v>4</v>
      </c>
      <c r="G37" s="20">
        <v>3</v>
      </c>
      <c r="H37" s="26">
        <f t="shared" si="6"/>
        <v>141</v>
      </c>
      <c r="I37" s="46">
        <f t="shared" si="6"/>
        <v>184</v>
      </c>
    </row>
    <row r="38" spans="1:9" ht="15.75" customHeight="1">
      <c r="A38" s="21" t="s">
        <v>91</v>
      </c>
      <c r="B38" s="18">
        <v>244</v>
      </c>
      <c r="C38" s="18">
        <v>320</v>
      </c>
      <c r="D38" s="18">
        <v>101</v>
      </c>
      <c r="E38" s="18">
        <v>128</v>
      </c>
      <c r="F38" s="18">
        <v>5</v>
      </c>
      <c r="G38" s="20">
        <v>4</v>
      </c>
      <c r="H38" s="26">
        <f t="shared" si="6"/>
        <v>350</v>
      </c>
      <c r="I38" s="46">
        <f t="shared" si="6"/>
        <v>452</v>
      </c>
    </row>
    <row r="39" spans="1:124" s="6" customFormat="1" ht="15.75" customHeight="1">
      <c r="A39" s="10" t="s">
        <v>105</v>
      </c>
      <c r="B39" s="5"/>
      <c r="C39" s="5"/>
      <c r="D39" s="5"/>
      <c r="E39" s="5"/>
      <c r="F39" s="5"/>
      <c r="G39" s="22"/>
      <c r="H39" s="27"/>
      <c r="I39" s="47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1:9" ht="15.75" customHeight="1">
      <c r="A40" s="17" t="s">
        <v>17</v>
      </c>
      <c r="B40" s="18">
        <v>3685</v>
      </c>
      <c r="C40" s="18">
        <v>3746</v>
      </c>
      <c r="D40" s="18">
        <v>298</v>
      </c>
      <c r="E40" s="18">
        <v>361</v>
      </c>
      <c r="F40" s="18">
        <v>72</v>
      </c>
      <c r="G40" s="20">
        <v>65</v>
      </c>
      <c r="H40" s="26">
        <f aca="true" t="shared" si="7" ref="H40:H51">SUM(B40+D40+F40)</f>
        <v>4055</v>
      </c>
      <c r="I40" s="46">
        <f aca="true" t="shared" si="8" ref="I40:I51">SUM(C40+E40+G40)</f>
        <v>4172</v>
      </c>
    </row>
    <row r="41" spans="1:9" ht="15.75" customHeight="1">
      <c r="A41" s="17" t="s">
        <v>18</v>
      </c>
      <c r="B41" s="18">
        <v>5704</v>
      </c>
      <c r="C41" s="18">
        <v>5816</v>
      </c>
      <c r="D41" s="18">
        <v>678</v>
      </c>
      <c r="E41" s="18">
        <v>738</v>
      </c>
      <c r="F41" s="18">
        <v>76</v>
      </c>
      <c r="G41" s="20">
        <v>39</v>
      </c>
      <c r="H41" s="26">
        <f t="shared" si="7"/>
        <v>6458</v>
      </c>
      <c r="I41" s="46">
        <f t="shared" si="8"/>
        <v>6593</v>
      </c>
    </row>
    <row r="42" spans="1:9" ht="15.75" customHeight="1">
      <c r="A42" s="17" t="s">
        <v>19</v>
      </c>
      <c r="B42" s="18">
        <v>1897</v>
      </c>
      <c r="C42" s="18">
        <v>2596</v>
      </c>
      <c r="D42" s="18">
        <v>159</v>
      </c>
      <c r="E42" s="18">
        <v>360</v>
      </c>
      <c r="F42" s="18">
        <v>13</v>
      </c>
      <c r="G42" s="20">
        <v>18</v>
      </c>
      <c r="H42" s="26">
        <f t="shared" si="7"/>
        <v>2069</v>
      </c>
      <c r="I42" s="46">
        <f t="shared" si="8"/>
        <v>2974</v>
      </c>
    </row>
    <row r="43" spans="1:9" ht="15.75" customHeight="1">
      <c r="A43" s="17" t="s">
        <v>154</v>
      </c>
      <c r="B43" s="18">
        <v>11963</v>
      </c>
      <c r="C43" s="18">
        <v>11960</v>
      </c>
      <c r="D43" s="18">
        <v>1146</v>
      </c>
      <c r="E43" s="18">
        <v>978</v>
      </c>
      <c r="F43" s="18">
        <v>32</v>
      </c>
      <c r="G43" s="20">
        <v>32</v>
      </c>
      <c r="H43" s="26">
        <f t="shared" si="7"/>
        <v>13141</v>
      </c>
      <c r="I43" s="46">
        <f t="shared" si="8"/>
        <v>12970</v>
      </c>
    </row>
    <row r="44" spans="1:9" ht="15.75" customHeight="1">
      <c r="A44" s="17" t="s">
        <v>20</v>
      </c>
      <c r="B44" s="18">
        <v>765</v>
      </c>
      <c r="C44" s="18">
        <v>900</v>
      </c>
      <c r="D44" s="18">
        <v>23</v>
      </c>
      <c r="E44" s="18">
        <v>71</v>
      </c>
      <c r="F44" s="18">
        <v>7</v>
      </c>
      <c r="G44" s="20">
        <v>5</v>
      </c>
      <c r="H44" s="26">
        <f t="shared" si="7"/>
        <v>795</v>
      </c>
      <c r="I44" s="46">
        <f t="shared" si="8"/>
        <v>976</v>
      </c>
    </row>
    <row r="45" spans="1:9" ht="15.75" customHeight="1">
      <c r="A45" s="17" t="s">
        <v>21</v>
      </c>
      <c r="B45" s="18">
        <v>4214</v>
      </c>
      <c r="C45" s="18">
        <v>5081</v>
      </c>
      <c r="D45" s="18">
        <v>245</v>
      </c>
      <c r="E45" s="18">
        <v>483</v>
      </c>
      <c r="F45" s="18">
        <v>29</v>
      </c>
      <c r="G45" s="20">
        <v>24</v>
      </c>
      <c r="H45" s="26">
        <f t="shared" si="7"/>
        <v>4488</v>
      </c>
      <c r="I45" s="46">
        <f t="shared" si="8"/>
        <v>5588</v>
      </c>
    </row>
    <row r="46" spans="1:9" ht="15.75" customHeight="1">
      <c r="A46" s="17" t="s">
        <v>22</v>
      </c>
      <c r="B46" s="18">
        <v>1223</v>
      </c>
      <c r="C46" s="18">
        <v>1472</v>
      </c>
      <c r="D46" s="18">
        <v>56</v>
      </c>
      <c r="E46" s="18">
        <v>72</v>
      </c>
      <c r="F46" s="19"/>
      <c r="G46" s="20">
        <v>0</v>
      </c>
      <c r="H46" s="26">
        <f t="shared" si="7"/>
        <v>1279</v>
      </c>
      <c r="I46" s="46">
        <f t="shared" si="8"/>
        <v>1544</v>
      </c>
    </row>
    <row r="47" spans="1:9" ht="15.75" customHeight="1">
      <c r="A47" s="17" t="s">
        <v>23</v>
      </c>
      <c r="B47" s="18">
        <v>2409</v>
      </c>
      <c r="C47" s="18">
        <v>2474</v>
      </c>
      <c r="D47" s="18">
        <v>252</v>
      </c>
      <c r="E47" s="18">
        <v>254</v>
      </c>
      <c r="F47" s="18">
        <v>15</v>
      </c>
      <c r="G47" s="20">
        <v>17</v>
      </c>
      <c r="H47" s="26">
        <f t="shared" si="7"/>
        <v>2676</v>
      </c>
      <c r="I47" s="46">
        <f t="shared" si="8"/>
        <v>2745</v>
      </c>
    </row>
    <row r="48" spans="1:9" ht="15.75" customHeight="1">
      <c r="A48" s="17" t="s">
        <v>24</v>
      </c>
      <c r="B48" s="18">
        <v>1625</v>
      </c>
      <c r="C48" s="18">
        <v>2095</v>
      </c>
      <c r="D48" s="18">
        <v>272</v>
      </c>
      <c r="E48" s="18">
        <v>490</v>
      </c>
      <c r="F48" s="18">
        <v>21</v>
      </c>
      <c r="G48" s="20">
        <v>7</v>
      </c>
      <c r="H48" s="26">
        <f t="shared" si="7"/>
        <v>1918</v>
      </c>
      <c r="I48" s="46">
        <f t="shared" si="8"/>
        <v>2592</v>
      </c>
    </row>
    <row r="49" spans="1:9" ht="15.75" customHeight="1">
      <c r="A49" s="17" t="s">
        <v>132</v>
      </c>
      <c r="B49" s="18">
        <v>1525</v>
      </c>
      <c r="C49" s="18">
        <v>1584</v>
      </c>
      <c r="D49" s="18">
        <v>190</v>
      </c>
      <c r="E49" s="18">
        <v>184</v>
      </c>
      <c r="F49" s="18">
        <v>6</v>
      </c>
      <c r="G49" s="20">
        <v>3</v>
      </c>
      <c r="H49" s="26">
        <f t="shared" si="7"/>
        <v>1721</v>
      </c>
      <c r="I49" s="46">
        <f t="shared" si="8"/>
        <v>1771</v>
      </c>
    </row>
    <row r="50" spans="1:9" ht="15.75" customHeight="1">
      <c r="A50" s="17" t="s">
        <v>25</v>
      </c>
      <c r="B50" s="18">
        <v>1781</v>
      </c>
      <c r="C50" s="18">
        <v>2461</v>
      </c>
      <c r="D50" s="18">
        <v>151</v>
      </c>
      <c r="E50" s="18">
        <v>407</v>
      </c>
      <c r="F50" s="18">
        <v>26</v>
      </c>
      <c r="G50" s="20">
        <v>22</v>
      </c>
      <c r="H50" s="26">
        <f t="shared" si="7"/>
        <v>1958</v>
      </c>
      <c r="I50" s="46">
        <f t="shared" si="8"/>
        <v>2890</v>
      </c>
    </row>
    <row r="51" spans="1:9" ht="15.75" customHeight="1">
      <c r="A51" s="21" t="s">
        <v>91</v>
      </c>
      <c r="B51" s="18">
        <v>36791</v>
      </c>
      <c r="C51" s="18">
        <v>40185</v>
      </c>
      <c r="D51" s="18">
        <v>3470</v>
      </c>
      <c r="E51" s="18">
        <v>4398</v>
      </c>
      <c r="F51" s="18">
        <v>297</v>
      </c>
      <c r="G51" s="20">
        <v>232</v>
      </c>
      <c r="H51" s="26">
        <f t="shared" si="7"/>
        <v>40558</v>
      </c>
      <c r="I51" s="46">
        <f t="shared" si="8"/>
        <v>44815</v>
      </c>
    </row>
    <row r="52" spans="1:124" s="6" customFormat="1" ht="15.75" customHeight="1">
      <c r="A52" s="10" t="s">
        <v>106</v>
      </c>
      <c r="B52" s="5"/>
      <c r="C52" s="5"/>
      <c r="D52" s="5"/>
      <c r="E52" s="5"/>
      <c r="F52" s="5"/>
      <c r="G52" s="22"/>
      <c r="H52" s="27"/>
      <c r="I52" s="47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</row>
    <row r="53" spans="1:9" ht="15.75" customHeight="1">
      <c r="A53" s="17" t="s">
        <v>125</v>
      </c>
      <c r="B53" s="18">
        <v>1869</v>
      </c>
      <c r="C53" s="18">
        <v>1779</v>
      </c>
      <c r="D53" s="18">
        <v>395</v>
      </c>
      <c r="E53" s="18">
        <v>442</v>
      </c>
      <c r="F53" s="18">
        <v>24</v>
      </c>
      <c r="G53" s="20">
        <v>21</v>
      </c>
      <c r="H53" s="26">
        <f aca="true" t="shared" si="9" ref="H53:I55">SUM(B53+D53+F53)</f>
        <v>2288</v>
      </c>
      <c r="I53" s="46">
        <f t="shared" si="9"/>
        <v>2242</v>
      </c>
    </row>
    <row r="54" spans="1:9" ht="15.75" customHeight="1">
      <c r="A54" s="17" t="s">
        <v>175</v>
      </c>
      <c r="B54" s="18">
        <v>497</v>
      </c>
      <c r="C54" s="18">
        <v>666</v>
      </c>
      <c r="D54" s="18">
        <v>68</v>
      </c>
      <c r="E54" s="18">
        <v>93</v>
      </c>
      <c r="F54" s="18">
        <v>226</v>
      </c>
      <c r="G54" s="20">
        <v>144</v>
      </c>
      <c r="H54" s="26">
        <f t="shared" si="9"/>
        <v>791</v>
      </c>
      <c r="I54" s="46">
        <f t="shared" si="9"/>
        <v>903</v>
      </c>
    </row>
    <row r="55" spans="1:9" ht="15.75" customHeight="1">
      <c r="A55" s="21" t="s">
        <v>91</v>
      </c>
      <c r="B55" s="18">
        <v>2366</v>
      </c>
      <c r="C55" s="18">
        <v>2445</v>
      </c>
      <c r="D55" s="18">
        <v>463</v>
      </c>
      <c r="E55" s="18">
        <v>535</v>
      </c>
      <c r="F55" s="18">
        <v>250</v>
      </c>
      <c r="G55" s="20">
        <v>165</v>
      </c>
      <c r="H55" s="26">
        <f t="shared" si="9"/>
        <v>3079</v>
      </c>
      <c r="I55" s="46">
        <f t="shared" si="9"/>
        <v>3145</v>
      </c>
    </row>
    <row r="56" spans="1:124" s="6" customFormat="1" ht="15.75" customHeight="1">
      <c r="A56" s="10" t="s">
        <v>107</v>
      </c>
      <c r="B56" s="5"/>
      <c r="C56" s="5"/>
      <c r="D56" s="5"/>
      <c r="E56" s="5"/>
      <c r="F56" s="5"/>
      <c r="G56" s="22"/>
      <c r="H56" s="27"/>
      <c r="I56" s="47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</row>
    <row r="57" spans="1:9" ht="15.75" customHeight="1">
      <c r="A57" s="17" t="s">
        <v>126</v>
      </c>
      <c r="B57" s="18">
        <v>1272</v>
      </c>
      <c r="C57" s="18">
        <v>1270</v>
      </c>
      <c r="D57" s="18">
        <v>329</v>
      </c>
      <c r="E57" s="18">
        <v>338</v>
      </c>
      <c r="F57" s="18">
        <v>90</v>
      </c>
      <c r="G57" s="20">
        <v>65</v>
      </c>
      <c r="H57" s="26">
        <f aca="true" t="shared" si="10" ref="H57:I59">SUM(B57+D57+F57)</f>
        <v>1691</v>
      </c>
      <c r="I57" s="46">
        <f t="shared" si="10"/>
        <v>1673</v>
      </c>
    </row>
    <row r="58" spans="1:9" ht="15.75" customHeight="1">
      <c r="A58" s="17" t="s">
        <v>127</v>
      </c>
      <c r="B58" s="18">
        <v>2672</v>
      </c>
      <c r="C58" s="18">
        <v>2570</v>
      </c>
      <c r="D58" s="18">
        <v>87</v>
      </c>
      <c r="E58" s="18">
        <v>74</v>
      </c>
      <c r="F58" s="18">
        <v>2</v>
      </c>
      <c r="G58" s="20">
        <v>4</v>
      </c>
      <c r="H58" s="26">
        <f t="shared" si="10"/>
        <v>2761</v>
      </c>
      <c r="I58" s="46">
        <f t="shared" si="10"/>
        <v>2648</v>
      </c>
    </row>
    <row r="59" spans="1:9" ht="15.75" customHeight="1">
      <c r="A59" s="21" t="s">
        <v>91</v>
      </c>
      <c r="B59" s="18">
        <v>3944</v>
      </c>
      <c r="C59" s="18">
        <v>3840</v>
      </c>
      <c r="D59" s="18">
        <v>416</v>
      </c>
      <c r="E59" s="18">
        <v>412</v>
      </c>
      <c r="F59" s="18">
        <v>92</v>
      </c>
      <c r="G59" s="20">
        <v>69</v>
      </c>
      <c r="H59" s="26">
        <f t="shared" si="10"/>
        <v>4452</v>
      </c>
      <c r="I59" s="46">
        <f t="shared" si="10"/>
        <v>4321</v>
      </c>
    </row>
    <row r="60" spans="1:124" s="6" customFormat="1" ht="15.75" customHeight="1">
      <c r="A60" s="10" t="s">
        <v>108</v>
      </c>
      <c r="B60" s="5"/>
      <c r="C60" s="5"/>
      <c r="D60" s="5"/>
      <c r="E60" s="5"/>
      <c r="F60" s="5"/>
      <c r="G60" s="22"/>
      <c r="H60" s="27"/>
      <c r="I60" s="47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</row>
    <row r="61" spans="1:9" ht="15.75" customHeight="1">
      <c r="A61" s="17" t="s">
        <v>26</v>
      </c>
      <c r="B61" s="18">
        <v>257</v>
      </c>
      <c r="C61" s="18">
        <v>272</v>
      </c>
      <c r="D61" s="18">
        <v>7</v>
      </c>
      <c r="E61" s="18">
        <v>4</v>
      </c>
      <c r="F61" s="18">
        <v>1</v>
      </c>
      <c r="G61" s="20">
        <v>0</v>
      </c>
      <c r="H61" s="26">
        <f aca="true" t="shared" si="11" ref="H61:I64">SUM(B61+D61+F61)</f>
        <v>265</v>
      </c>
      <c r="I61" s="46">
        <f t="shared" si="11"/>
        <v>276</v>
      </c>
    </row>
    <row r="62" spans="1:9" ht="15.75" customHeight="1">
      <c r="A62" s="17" t="s">
        <v>155</v>
      </c>
      <c r="B62" s="18">
        <v>1984</v>
      </c>
      <c r="C62" s="18">
        <v>2170</v>
      </c>
      <c r="D62" s="18">
        <v>252</v>
      </c>
      <c r="E62" s="18">
        <v>262</v>
      </c>
      <c r="F62" s="18">
        <v>3</v>
      </c>
      <c r="G62" s="20">
        <v>1</v>
      </c>
      <c r="H62" s="26">
        <f t="shared" si="11"/>
        <v>2239</v>
      </c>
      <c r="I62" s="46">
        <f t="shared" si="11"/>
        <v>2433</v>
      </c>
    </row>
    <row r="63" spans="1:9" ht="15.75" customHeight="1">
      <c r="A63" s="17" t="s">
        <v>27</v>
      </c>
      <c r="B63" s="18">
        <v>252</v>
      </c>
      <c r="C63" s="18">
        <v>278</v>
      </c>
      <c r="D63" s="18">
        <v>33</v>
      </c>
      <c r="E63" s="18">
        <v>30</v>
      </c>
      <c r="F63" s="18">
        <v>2</v>
      </c>
      <c r="G63" s="20">
        <v>4</v>
      </c>
      <c r="H63" s="26">
        <f t="shared" si="11"/>
        <v>287</v>
      </c>
      <c r="I63" s="46">
        <f t="shared" si="11"/>
        <v>312</v>
      </c>
    </row>
    <row r="64" spans="1:9" ht="15.75" customHeight="1">
      <c r="A64" s="21" t="s">
        <v>91</v>
      </c>
      <c r="B64" s="18">
        <v>2493</v>
      </c>
      <c r="C64" s="18">
        <v>2720</v>
      </c>
      <c r="D64" s="18">
        <v>292</v>
      </c>
      <c r="E64" s="18">
        <v>296</v>
      </c>
      <c r="F64" s="18">
        <v>6</v>
      </c>
      <c r="G64" s="20">
        <v>5</v>
      </c>
      <c r="H64" s="26">
        <f t="shared" si="11"/>
        <v>2791</v>
      </c>
      <c r="I64" s="46">
        <f t="shared" si="11"/>
        <v>3021</v>
      </c>
    </row>
    <row r="65" spans="1:124" s="6" customFormat="1" ht="15.75" customHeight="1">
      <c r="A65" s="10" t="s">
        <v>109</v>
      </c>
      <c r="B65" s="5"/>
      <c r="C65" s="5"/>
      <c r="D65" s="5"/>
      <c r="E65" s="5"/>
      <c r="F65" s="5"/>
      <c r="G65" s="22"/>
      <c r="H65" s="27"/>
      <c r="I65" s="47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</row>
    <row r="66" spans="1:9" ht="15.75" customHeight="1">
      <c r="A66" s="17" t="s">
        <v>176</v>
      </c>
      <c r="B66" s="18">
        <v>3817</v>
      </c>
      <c r="C66" s="18">
        <v>3992</v>
      </c>
      <c r="D66" s="18">
        <v>465</v>
      </c>
      <c r="E66" s="18">
        <v>446</v>
      </c>
      <c r="F66" s="18">
        <v>109</v>
      </c>
      <c r="G66" s="20">
        <v>83</v>
      </c>
      <c r="H66" s="26">
        <f>SUM(B66+D66+F66)</f>
        <v>4391</v>
      </c>
      <c r="I66" s="46">
        <f>SUM(C66+E66+G66)</f>
        <v>4521</v>
      </c>
    </row>
    <row r="67" spans="1:9" ht="15.75" customHeight="1">
      <c r="A67" s="21" t="s">
        <v>91</v>
      </c>
      <c r="B67" s="18">
        <v>3817</v>
      </c>
      <c r="C67" s="18">
        <v>3992</v>
      </c>
      <c r="D67" s="18">
        <v>465</v>
      </c>
      <c r="E67" s="18">
        <v>446</v>
      </c>
      <c r="F67" s="18">
        <v>109</v>
      </c>
      <c r="G67" s="20">
        <v>83</v>
      </c>
      <c r="H67" s="26">
        <f>SUM(B67+D67+F67)</f>
        <v>4391</v>
      </c>
      <c r="I67" s="46">
        <f>SUM(C67+E67+G67)</f>
        <v>4521</v>
      </c>
    </row>
    <row r="68" spans="1:124" s="4" customFormat="1" ht="15.75" customHeight="1">
      <c r="A68" s="10" t="s">
        <v>110</v>
      </c>
      <c r="B68" s="5"/>
      <c r="C68" s="5"/>
      <c r="D68" s="5"/>
      <c r="E68" s="5"/>
      <c r="F68" s="5"/>
      <c r="G68" s="22"/>
      <c r="H68" s="27"/>
      <c r="I68" s="47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</row>
    <row r="69" spans="1:9" ht="15.75" customHeight="1">
      <c r="A69" s="17" t="s">
        <v>156</v>
      </c>
      <c r="B69" s="18">
        <v>18028</v>
      </c>
      <c r="C69" s="18">
        <v>20752</v>
      </c>
      <c r="D69" s="18">
        <v>1535</v>
      </c>
      <c r="E69" s="18">
        <v>1408</v>
      </c>
      <c r="F69" s="18">
        <v>415</v>
      </c>
      <c r="G69" s="20">
        <v>575</v>
      </c>
      <c r="H69" s="26">
        <f aca="true" t="shared" si="12" ref="H69:I71">SUM(B69+D69+F69)</f>
        <v>19978</v>
      </c>
      <c r="I69" s="46">
        <f t="shared" si="12"/>
        <v>22735</v>
      </c>
    </row>
    <row r="70" spans="1:9" ht="15.75" customHeight="1">
      <c r="A70" s="17" t="s">
        <v>28</v>
      </c>
      <c r="B70" s="18">
        <v>1946</v>
      </c>
      <c r="C70" s="18">
        <v>1549</v>
      </c>
      <c r="D70" s="18">
        <v>631</v>
      </c>
      <c r="E70" s="18">
        <v>377</v>
      </c>
      <c r="F70" s="18">
        <v>33</v>
      </c>
      <c r="G70" s="20">
        <v>15</v>
      </c>
      <c r="H70" s="26">
        <f t="shared" si="12"/>
        <v>2610</v>
      </c>
      <c r="I70" s="46">
        <f t="shared" si="12"/>
        <v>1941</v>
      </c>
    </row>
    <row r="71" spans="1:9" ht="15.75" customHeight="1">
      <c r="A71" s="21" t="s">
        <v>91</v>
      </c>
      <c r="B71" s="18">
        <v>19974</v>
      </c>
      <c r="C71" s="18">
        <v>22301</v>
      </c>
      <c r="D71" s="18">
        <v>2166</v>
      </c>
      <c r="E71" s="18">
        <v>1785</v>
      </c>
      <c r="F71" s="18">
        <v>448</v>
      </c>
      <c r="G71" s="20">
        <v>590</v>
      </c>
      <c r="H71" s="26">
        <f t="shared" si="12"/>
        <v>22588</v>
      </c>
      <c r="I71" s="46">
        <f t="shared" si="12"/>
        <v>24676</v>
      </c>
    </row>
    <row r="72" spans="1:124" s="4" customFormat="1" ht="15.75" customHeight="1">
      <c r="A72" s="10" t="s">
        <v>111</v>
      </c>
      <c r="B72" s="5"/>
      <c r="C72" s="5"/>
      <c r="D72" s="5"/>
      <c r="E72" s="5"/>
      <c r="F72" s="5"/>
      <c r="G72" s="22"/>
      <c r="H72" s="27"/>
      <c r="I72" s="47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</row>
    <row r="73" spans="1:9" ht="15.75" customHeight="1">
      <c r="A73" s="17" t="s">
        <v>177</v>
      </c>
      <c r="B73" s="18">
        <v>3933</v>
      </c>
      <c r="C73" s="18">
        <v>3866</v>
      </c>
      <c r="D73" s="18">
        <v>636</v>
      </c>
      <c r="E73" s="18">
        <v>474</v>
      </c>
      <c r="F73" s="19"/>
      <c r="G73" s="20">
        <v>0</v>
      </c>
      <c r="H73" s="26">
        <f aca="true" t="shared" si="13" ref="H73:I76">SUM(B73+D73+F73)</f>
        <v>4569</v>
      </c>
      <c r="I73" s="46">
        <f t="shared" si="13"/>
        <v>4340</v>
      </c>
    </row>
    <row r="74" spans="1:9" ht="15.75" customHeight="1">
      <c r="A74" s="17" t="s">
        <v>29</v>
      </c>
      <c r="B74" s="18">
        <v>137</v>
      </c>
      <c r="C74" s="18">
        <v>152</v>
      </c>
      <c r="D74" s="18">
        <v>3</v>
      </c>
      <c r="E74" s="18">
        <v>4</v>
      </c>
      <c r="F74" s="19"/>
      <c r="G74" s="20">
        <v>0</v>
      </c>
      <c r="H74" s="26">
        <f t="shared" si="13"/>
        <v>140</v>
      </c>
      <c r="I74" s="46">
        <f t="shared" si="13"/>
        <v>156</v>
      </c>
    </row>
    <row r="75" spans="1:9" ht="15.75" customHeight="1">
      <c r="A75" s="17" t="s">
        <v>30</v>
      </c>
      <c r="B75" s="18">
        <v>591</v>
      </c>
      <c r="C75" s="18">
        <v>610</v>
      </c>
      <c r="D75" s="18">
        <v>114</v>
      </c>
      <c r="E75" s="18">
        <v>100</v>
      </c>
      <c r="F75" s="18">
        <v>109</v>
      </c>
      <c r="G75" s="20">
        <v>21</v>
      </c>
      <c r="H75" s="26">
        <f t="shared" si="13"/>
        <v>814</v>
      </c>
      <c r="I75" s="46">
        <f t="shared" si="13"/>
        <v>731</v>
      </c>
    </row>
    <row r="76" spans="1:9" ht="15.75" customHeight="1">
      <c r="A76" s="21" t="s">
        <v>91</v>
      </c>
      <c r="B76" s="18">
        <v>4661</v>
      </c>
      <c r="C76" s="18">
        <v>4628</v>
      </c>
      <c r="D76" s="18">
        <v>753</v>
      </c>
      <c r="E76" s="18">
        <v>578</v>
      </c>
      <c r="F76" s="18">
        <v>109</v>
      </c>
      <c r="G76" s="20">
        <v>21</v>
      </c>
      <c r="H76" s="26">
        <f t="shared" si="13"/>
        <v>5523</v>
      </c>
      <c r="I76" s="46">
        <f t="shared" si="13"/>
        <v>5227</v>
      </c>
    </row>
    <row r="77" spans="1:124" s="4" customFormat="1" ht="15.75" customHeight="1">
      <c r="A77" s="10" t="s">
        <v>112</v>
      </c>
      <c r="B77" s="5"/>
      <c r="C77" s="5"/>
      <c r="D77" s="5"/>
      <c r="E77" s="5"/>
      <c r="F77" s="5"/>
      <c r="G77" s="22"/>
      <c r="H77" s="27"/>
      <c r="I77" s="47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</row>
    <row r="78" spans="1:9" ht="15.75" customHeight="1">
      <c r="A78" s="17" t="s">
        <v>31</v>
      </c>
      <c r="B78" s="18">
        <v>420</v>
      </c>
      <c r="C78" s="18">
        <v>444</v>
      </c>
      <c r="D78" s="18">
        <v>15</v>
      </c>
      <c r="E78" s="18">
        <v>11</v>
      </c>
      <c r="F78" s="18">
        <v>1</v>
      </c>
      <c r="G78" s="20">
        <v>3</v>
      </c>
      <c r="H78" s="26">
        <f aca="true" t="shared" si="14" ref="H78:I82">SUM(B78+D78+F78)</f>
        <v>436</v>
      </c>
      <c r="I78" s="46">
        <f t="shared" si="14"/>
        <v>458</v>
      </c>
    </row>
    <row r="79" spans="1:9" ht="15.75" customHeight="1">
      <c r="A79" s="17" t="s">
        <v>32</v>
      </c>
      <c r="B79" s="18">
        <v>417</v>
      </c>
      <c r="C79" s="18">
        <v>465</v>
      </c>
      <c r="D79" s="18">
        <v>90</v>
      </c>
      <c r="E79" s="18">
        <v>111</v>
      </c>
      <c r="F79" s="18">
        <v>65</v>
      </c>
      <c r="G79" s="20">
        <v>87</v>
      </c>
      <c r="H79" s="26">
        <f t="shared" si="14"/>
        <v>572</v>
      </c>
      <c r="I79" s="46">
        <f t="shared" si="14"/>
        <v>663</v>
      </c>
    </row>
    <row r="80" spans="1:9" ht="15.75" customHeight="1">
      <c r="A80" s="17" t="s">
        <v>157</v>
      </c>
      <c r="B80" s="18">
        <v>2094</v>
      </c>
      <c r="C80" s="18">
        <v>2176</v>
      </c>
      <c r="D80" s="18">
        <v>454</v>
      </c>
      <c r="E80" s="18">
        <v>484</v>
      </c>
      <c r="F80" s="18">
        <v>2</v>
      </c>
      <c r="G80" s="20">
        <v>0</v>
      </c>
      <c r="H80" s="26">
        <f t="shared" si="14"/>
        <v>2550</v>
      </c>
      <c r="I80" s="46">
        <f t="shared" si="14"/>
        <v>2660</v>
      </c>
    </row>
    <row r="81" spans="1:9" ht="15.75" customHeight="1">
      <c r="A81" s="17" t="s">
        <v>133</v>
      </c>
      <c r="B81" s="18"/>
      <c r="C81" s="18"/>
      <c r="D81" s="18"/>
      <c r="E81" s="18"/>
      <c r="F81" s="18"/>
      <c r="G81" s="20">
        <v>0</v>
      </c>
      <c r="H81" s="26">
        <f t="shared" si="14"/>
        <v>0</v>
      </c>
      <c r="I81" s="46">
        <f t="shared" si="14"/>
        <v>0</v>
      </c>
    </row>
    <row r="82" spans="1:9" ht="15.75" customHeight="1">
      <c r="A82" s="21" t="s">
        <v>91</v>
      </c>
      <c r="B82" s="18">
        <v>2931</v>
      </c>
      <c r="C82" s="18">
        <v>3085</v>
      </c>
      <c r="D82" s="18">
        <v>559</v>
      </c>
      <c r="E82" s="18">
        <v>606</v>
      </c>
      <c r="F82" s="18">
        <v>68</v>
      </c>
      <c r="G82" s="20">
        <v>90</v>
      </c>
      <c r="H82" s="26">
        <f t="shared" si="14"/>
        <v>3558</v>
      </c>
      <c r="I82" s="46">
        <f t="shared" si="14"/>
        <v>3781</v>
      </c>
    </row>
    <row r="83" spans="1:124" s="6" customFormat="1" ht="15.75" customHeight="1">
      <c r="A83" s="10" t="s">
        <v>145</v>
      </c>
      <c r="B83" s="5"/>
      <c r="C83" s="5"/>
      <c r="D83" s="5"/>
      <c r="E83" s="5"/>
      <c r="F83" s="5"/>
      <c r="G83" s="22"/>
      <c r="H83" s="27"/>
      <c r="I83" s="47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</row>
    <row r="84" spans="1:9" ht="15.75" customHeight="1">
      <c r="A84" s="17" t="s">
        <v>33</v>
      </c>
      <c r="B84" s="18">
        <v>312</v>
      </c>
      <c r="C84" s="18">
        <v>352</v>
      </c>
      <c r="D84" s="18">
        <v>59</v>
      </c>
      <c r="E84" s="18">
        <v>92</v>
      </c>
      <c r="F84" s="18">
        <v>39</v>
      </c>
      <c r="G84" s="20">
        <v>25</v>
      </c>
      <c r="H84" s="26">
        <f aca="true" t="shared" si="15" ref="H84:I88">SUM(B84+D84+F84)</f>
        <v>410</v>
      </c>
      <c r="I84" s="46">
        <f t="shared" si="15"/>
        <v>469</v>
      </c>
    </row>
    <row r="85" spans="1:9" ht="15.75" customHeight="1">
      <c r="A85" s="17" t="s">
        <v>144</v>
      </c>
      <c r="B85" s="18">
        <v>406</v>
      </c>
      <c r="C85" s="18">
        <v>384</v>
      </c>
      <c r="D85" s="18">
        <v>78</v>
      </c>
      <c r="E85" s="18">
        <v>87</v>
      </c>
      <c r="F85" s="18">
        <v>5</v>
      </c>
      <c r="G85" s="20">
        <v>4</v>
      </c>
      <c r="H85" s="26">
        <f t="shared" si="15"/>
        <v>489</v>
      </c>
      <c r="I85" s="46">
        <f t="shared" si="15"/>
        <v>475</v>
      </c>
    </row>
    <row r="86" spans="1:9" ht="15.75" customHeight="1">
      <c r="A86" s="17" t="s">
        <v>34</v>
      </c>
      <c r="B86" s="18">
        <v>370</v>
      </c>
      <c r="C86" s="18">
        <v>378</v>
      </c>
      <c r="D86" s="18">
        <v>65</v>
      </c>
      <c r="E86" s="18">
        <v>80</v>
      </c>
      <c r="F86" s="18">
        <v>11</v>
      </c>
      <c r="G86" s="20">
        <v>6</v>
      </c>
      <c r="H86" s="26">
        <f t="shared" si="15"/>
        <v>446</v>
      </c>
      <c r="I86" s="46">
        <f t="shared" si="15"/>
        <v>464</v>
      </c>
    </row>
    <row r="87" spans="1:9" ht="15.75" customHeight="1">
      <c r="A87" s="17" t="s">
        <v>143</v>
      </c>
      <c r="B87" s="18">
        <v>3910</v>
      </c>
      <c r="C87" s="18">
        <v>4267</v>
      </c>
      <c r="D87" s="18">
        <v>134</v>
      </c>
      <c r="E87" s="18">
        <v>168</v>
      </c>
      <c r="F87" s="18">
        <v>2</v>
      </c>
      <c r="G87" s="20">
        <v>1</v>
      </c>
      <c r="H87" s="26">
        <f t="shared" si="15"/>
        <v>4046</v>
      </c>
      <c r="I87" s="46">
        <f t="shared" si="15"/>
        <v>4436</v>
      </c>
    </row>
    <row r="88" spans="1:9" ht="15.75" customHeight="1">
      <c r="A88" s="21" t="s">
        <v>91</v>
      </c>
      <c r="B88" s="18">
        <v>4998</v>
      </c>
      <c r="C88" s="18">
        <v>5381</v>
      </c>
      <c r="D88" s="18">
        <v>336</v>
      </c>
      <c r="E88" s="18">
        <v>427</v>
      </c>
      <c r="F88" s="18">
        <v>57</v>
      </c>
      <c r="G88" s="20">
        <v>36</v>
      </c>
      <c r="H88" s="26">
        <f t="shared" si="15"/>
        <v>5391</v>
      </c>
      <c r="I88" s="46">
        <f t="shared" si="15"/>
        <v>5844</v>
      </c>
    </row>
    <row r="89" spans="1:124" s="6" customFormat="1" ht="15.75" customHeight="1">
      <c r="A89" s="10" t="s">
        <v>146</v>
      </c>
      <c r="B89" s="5"/>
      <c r="C89" s="5"/>
      <c r="D89" s="5"/>
      <c r="E89" s="5"/>
      <c r="F89" s="5"/>
      <c r="G89" s="22"/>
      <c r="H89" s="27"/>
      <c r="I89" s="47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</row>
    <row r="90" spans="1:9" ht="15.75" customHeight="1">
      <c r="A90" s="17" t="s">
        <v>35</v>
      </c>
      <c r="B90" s="18">
        <v>304</v>
      </c>
      <c r="C90" s="18">
        <v>193</v>
      </c>
      <c r="D90" s="18">
        <v>13</v>
      </c>
      <c r="E90" s="18">
        <v>10</v>
      </c>
      <c r="F90" s="18">
        <v>15</v>
      </c>
      <c r="G90" s="20">
        <v>2</v>
      </c>
      <c r="H90" s="26">
        <f aca="true" t="shared" si="16" ref="H90:I92">SUM(B90+D90+F90)</f>
        <v>332</v>
      </c>
      <c r="I90" s="46">
        <f t="shared" si="16"/>
        <v>205</v>
      </c>
    </row>
    <row r="91" spans="1:9" ht="15.75" customHeight="1">
      <c r="A91" s="17" t="s">
        <v>158</v>
      </c>
      <c r="B91" s="18">
        <v>1210</v>
      </c>
      <c r="C91" s="18">
        <v>1637</v>
      </c>
      <c r="D91" s="18">
        <v>291</v>
      </c>
      <c r="E91" s="18">
        <v>380</v>
      </c>
      <c r="F91" s="18">
        <v>31</v>
      </c>
      <c r="G91" s="20">
        <v>24</v>
      </c>
      <c r="H91" s="26">
        <f t="shared" si="16"/>
        <v>1532</v>
      </c>
      <c r="I91" s="46">
        <f t="shared" si="16"/>
        <v>2041</v>
      </c>
    </row>
    <row r="92" spans="1:9" ht="15.75" customHeight="1">
      <c r="A92" s="21" t="s">
        <v>91</v>
      </c>
      <c r="B92" s="18">
        <v>1514</v>
      </c>
      <c r="C92" s="18">
        <v>1830</v>
      </c>
      <c r="D92" s="18">
        <v>304</v>
      </c>
      <c r="E92" s="18">
        <v>390</v>
      </c>
      <c r="F92" s="18">
        <v>46</v>
      </c>
      <c r="G92" s="20">
        <v>26</v>
      </c>
      <c r="H92" s="26">
        <f t="shared" si="16"/>
        <v>1864</v>
      </c>
      <c r="I92" s="46">
        <f t="shared" si="16"/>
        <v>2246</v>
      </c>
    </row>
    <row r="93" spans="1:124" s="6" customFormat="1" ht="15.75" customHeight="1">
      <c r="A93" s="10" t="s">
        <v>147</v>
      </c>
      <c r="B93" s="5"/>
      <c r="C93" s="5"/>
      <c r="D93" s="5"/>
      <c r="E93" s="5"/>
      <c r="F93" s="5"/>
      <c r="G93" s="22"/>
      <c r="H93" s="27"/>
      <c r="I93" s="47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</row>
    <row r="94" spans="1:9" ht="15.75" customHeight="1">
      <c r="A94" s="17" t="s">
        <v>159</v>
      </c>
      <c r="B94" s="18">
        <v>197</v>
      </c>
      <c r="C94" s="18">
        <v>167</v>
      </c>
      <c r="D94" s="18">
        <v>53</v>
      </c>
      <c r="E94" s="18">
        <v>45</v>
      </c>
      <c r="F94" s="19"/>
      <c r="G94" s="20">
        <v>1</v>
      </c>
      <c r="H94" s="26">
        <f>SUM(B94+D94+F94)</f>
        <v>250</v>
      </c>
      <c r="I94" s="46">
        <f>SUM(C94+E94+G94)</f>
        <v>213</v>
      </c>
    </row>
    <row r="95" spans="1:9" ht="15.75" customHeight="1">
      <c r="A95" s="21" t="s">
        <v>91</v>
      </c>
      <c r="B95" s="18">
        <v>197</v>
      </c>
      <c r="C95" s="18">
        <v>167</v>
      </c>
      <c r="D95" s="18">
        <v>53</v>
      </c>
      <c r="E95" s="18">
        <v>45</v>
      </c>
      <c r="F95" s="19"/>
      <c r="G95" s="20">
        <v>1</v>
      </c>
      <c r="H95" s="26">
        <f>SUM(B95+D95+F95)</f>
        <v>250</v>
      </c>
      <c r="I95" s="46">
        <f>SUM(C95+E95+G95)</f>
        <v>213</v>
      </c>
    </row>
    <row r="96" spans="1:124" s="6" customFormat="1" ht="15.75" customHeight="1">
      <c r="A96" s="10" t="s">
        <v>148</v>
      </c>
      <c r="B96" s="5"/>
      <c r="C96" s="5"/>
      <c r="D96" s="5"/>
      <c r="E96" s="5"/>
      <c r="F96" s="5"/>
      <c r="G96" s="22"/>
      <c r="H96" s="27"/>
      <c r="I96" s="47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</row>
    <row r="97" spans="1:9" ht="15.75" customHeight="1">
      <c r="A97" s="17" t="s">
        <v>160</v>
      </c>
      <c r="B97" s="18">
        <v>331</v>
      </c>
      <c r="C97" s="18">
        <v>320</v>
      </c>
      <c r="D97" s="18">
        <v>208</v>
      </c>
      <c r="E97" s="18">
        <v>184</v>
      </c>
      <c r="F97" s="18">
        <v>8</v>
      </c>
      <c r="G97" s="20">
        <v>6</v>
      </c>
      <c r="H97" s="26">
        <f>SUM(B97+D97+F97)</f>
        <v>547</v>
      </c>
      <c r="I97" s="46">
        <f>SUM(C97+E97+G97)</f>
        <v>510</v>
      </c>
    </row>
    <row r="98" spans="1:9" ht="15.75" customHeight="1">
      <c r="A98" s="21" t="s">
        <v>91</v>
      </c>
      <c r="B98" s="18">
        <v>331</v>
      </c>
      <c r="C98" s="18">
        <v>320</v>
      </c>
      <c r="D98" s="18">
        <v>208</v>
      </c>
      <c r="E98" s="18">
        <v>184</v>
      </c>
      <c r="F98" s="18">
        <v>8</v>
      </c>
      <c r="G98" s="20">
        <v>6</v>
      </c>
      <c r="H98" s="26">
        <f>SUM(B98+D98+F98)</f>
        <v>547</v>
      </c>
      <c r="I98" s="46">
        <f>SUM(C98+E98+G98)</f>
        <v>510</v>
      </c>
    </row>
    <row r="99" spans="1:124" s="4" customFormat="1" ht="15.75" customHeight="1">
      <c r="A99" s="10" t="s">
        <v>124</v>
      </c>
      <c r="B99" s="5"/>
      <c r="C99" s="5"/>
      <c r="D99" s="5"/>
      <c r="E99" s="5"/>
      <c r="F99" s="5"/>
      <c r="G99" s="22"/>
      <c r="H99" s="27"/>
      <c r="I99" s="47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</row>
    <row r="100" spans="1:9" ht="15.75" customHeight="1">
      <c r="A100" s="17" t="s">
        <v>36</v>
      </c>
      <c r="B100" s="18">
        <v>207</v>
      </c>
      <c r="C100" s="18">
        <v>182</v>
      </c>
      <c r="D100" s="18">
        <v>30</v>
      </c>
      <c r="E100" s="18">
        <v>23</v>
      </c>
      <c r="F100" s="19"/>
      <c r="G100" s="20">
        <v>0</v>
      </c>
      <c r="H100" s="26">
        <f aca="true" t="shared" si="17" ref="H100:H116">SUM(B100+D100+F100)</f>
        <v>237</v>
      </c>
      <c r="I100" s="46">
        <f aca="true" t="shared" si="18" ref="I100:I116">SUM(C100+E100+G100)</f>
        <v>205</v>
      </c>
    </row>
    <row r="101" spans="1:9" ht="15.75" customHeight="1">
      <c r="A101" s="17" t="s">
        <v>37</v>
      </c>
      <c r="B101" s="18">
        <v>1384</v>
      </c>
      <c r="C101" s="18">
        <v>1114</v>
      </c>
      <c r="D101" s="18">
        <v>61</v>
      </c>
      <c r="E101" s="18">
        <v>48</v>
      </c>
      <c r="F101" s="18">
        <v>66</v>
      </c>
      <c r="G101" s="20">
        <v>42</v>
      </c>
      <c r="H101" s="26">
        <f t="shared" si="17"/>
        <v>1511</v>
      </c>
      <c r="I101" s="46">
        <f t="shared" si="18"/>
        <v>1204</v>
      </c>
    </row>
    <row r="102" spans="1:9" ht="15.75" customHeight="1">
      <c r="A102" s="17" t="s">
        <v>38</v>
      </c>
      <c r="B102" s="18">
        <v>6985</v>
      </c>
      <c r="C102" s="18">
        <v>7140</v>
      </c>
      <c r="D102" s="18">
        <v>851</v>
      </c>
      <c r="E102" s="18">
        <v>801</v>
      </c>
      <c r="F102" s="18">
        <v>118</v>
      </c>
      <c r="G102" s="20">
        <v>123</v>
      </c>
      <c r="H102" s="26">
        <f t="shared" si="17"/>
        <v>7954</v>
      </c>
      <c r="I102" s="46">
        <f t="shared" si="18"/>
        <v>8064</v>
      </c>
    </row>
    <row r="103" spans="1:9" ht="15.75" customHeight="1">
      <c r="A103" s="17" t="s">
        <v>39</v>
      </c>
      <c r="B103" s="18">
        <v>1926</v>
      </c>
      <c r="C103" s="18">
        <v>2025</v>
      </c>
      <c r="D103" s="18">
        <v>126</v>
      </c>
      <c r="E103" s="18">
        <v>119</v>
      </c>
      <c r="F103" s="18">
        <v>16</v>
      </c>
      <c r="G103" s="20">
        <v>17</v>
      </c>
      <c r="H103" s="26">
        <f t="shared" si="17"/>
        <v>2068</v>
      </c>
      <c r="I103" s="46">
        <f t="shared" si="18"/>
        <v>2161</v>
      </c>
    </row>
    <row r="104" spans="1:9" ht="15.75" customHeight="1">
      <c r="A104" s="17" t="s">
        <v>40</v>
      </c>
      <c r="B104" s="18">
        <v>6239</v>
      </c>
      <c r="C104" s="18">
        <v>6893</v>
      </c>
      <c r="D104" s="18">
        <v>680</v>
      </c>
      <c r="E104" s="18">
        <v>869</v>
      </c>
      <c r="F104" s="18">
        <v>97</v>
      </c>
      <c r="G104" s="20">
        <v>113</v>
      </c>
      <c r="H104" s="26">
        <f t="shared" si="17"/>
        <v>7016</v>
      </c>
      <c r="I104" s="46">
        <f t="shared" si="18"/>
        <v>7875</v>
      </c>
    </row>
    <row r="105" spans="1:9" ht="15.75" customHeight="1">
      <c r="A105" s="17" t="s">
        <v>41</v>
      </c>
      <c r="B105" s="18">
        <v>8703</v>
      </c>
      <c r="C105" s="18">
        <v>8167</v>
      </c>
      <c r="D105" s="18">
        <v>1184</v>
      </c>
      <c r="E105" s="18">
        <v>1057</v>
      </c>
      <c r="F105" s="18">
        <v>207</v>
      </c>
      <c r="G105" s="20">
        <v>96</v>
      </c>
      <c r="H105" s="26">
        <f t="shared" si="17"/>
        <v>10094</v>
      </c>
      <c r="I105" s="46">
        <f t="shared" si="18"/>
        <v>9320</v>
      </c>
    </row>
    <row r="106" spans="1:9" ht="15.75" customHeight="1">
      <c r="A106" s="17" t="s">
        <v>42</v>
      </c>
      <c r="B106" s="18">
        <v>11755</v>
      </c>
      <c r="C106" s="18">
        <v>14416</v>
      </c>
      <c r="D106" s="18">
        <v>1345</v>
      </c>
      <c r="E106" s="18">
        <v>1825</v>
      </c>
      <c r="F106" s="18">
        <v>636</v>
      </c>
      <c r="G106" s="20">
        <v>881</v>
      </c>
      <c r="H106" s="26">
        <f t="shared" si="17"/>
        <v>13736</v>
      </c>
      <c r="I106" s="46">
        <f t="shared" si="18"/>
        <v>17122</v>
      </c>
    </row>
    <row r="107" spans="1:9" ht="15.75" customHeight="1">
      <c r="A107" s="17" t="s">
        <v>43</v>
      </c>
      <c r="B107" s="18">
        <v>2370</v>
      </c>
      <c r="C107" s="18">
        <v>1936</v>
      </c>
      <c r="D107" s="18">
        <v>422</v>
      </c>
      <c r="E107" s="18">
        <v>374</v>
      </c>
      <c r="F107" s="18">
        <v>74</v>
      </c>
      <c r="G107" s="20">
        <v>34</v>
      </c>
      <c r="H107" s="26">
        <f t="shared" si="17"/>
        <v>2866</v>
      </c>
      <c r="I107" s="46">
        <f t="shared" si="18"/>
        <v>2344</v>
      </c>
    </row>
    <row r="108" spans="1:9" ht="15.75" customHeight="1">
      <c r="A108" s="17" t="s">
        <v>44</v>
      </c>
      <c r="B108" s="18">
        <v>58036</v>
      </c>
      <c r="C108" s="18">
        <v>62217</v>
      </c>
      <c r="D108" s="18">
        <v>15374</v>
      </c>
      <c r="E108" s="18">
        <v>17813</v>
      </c>
      <c r="F108" s="18">
        <v>8137</v>
      </c>
      <c r="G108" s="20">
        <v>11449</v>
      </c>
      <c r="H108" s="26">
        <f t="shared" si="17"/>
        <v>81547</v>
      </c>
      <c r="I108" s="46">
        <f t="shared" si="18"/>
        <v>91479</v>
      </c>
    </row>
    <row r="109" spans="1:9" ht="15.75" customHeight="1">
      <c r="A109" s="17" t="s">
        <v>161</v>
      </c>
      <c r="B109" s="18">
        <v>11351</v>
      </c>
      <c r="C109" s="18">
        <v>11574</v>
      </c>
      <c r="D109" s="18">
        <v>2340</v>
      </c>
      <c r="E109" s="18">
        <v>2794</v>
      </c>
      <c r="F109" s="18">
        <v>112</v>
      </c>
      <c r="G109" s="20">
        <v>95</v>
      </c>
      <c r="H109" s="26">
        <f t="shared" si="17"/>
        <v>13803</v>
      </c>
      <c r="I109" s="46">
        <f t="shared" si="18"/>
        <v>14463</v>
      </c>
    </row>
    <row r="110" spans="1:9" ht="15.75" customHeight="1">
      <c r="A110" s="17" t="s">
        <v>45</v>
      </c>
      <c r="B110" s="18">
        <v>23026</v>
      </c>
      <c r="C110" s="18">
        <v>22422</v>
      </c>
      <c r="D110" s="18">
        <v>2452</v>
      </c>
      <c r="E110" s="18">
        <v>2804</v>
      </c>
      <c r="F110" s="18">
        <v>281</v>
      </c>
      <c r="G110" s="20">
        <v>550</v>
      </c>
      <c r="H110" s="26">
        <f t="shared" si="17"/>
        <v>25759</v>
      </c>
      <c r="I110" s="46">
        <f t="shared" si="18"/>
        <v>25776</v>
      </c>
    </row>
    <row r="111" spans="1:9" ht="15.75" customHeight="1">
      <c r="A111" s="17" t="s">
        <v>46</v>
      </c>
      <c r="B111" s="18">
        <v>9502</v>
      </c>
      <c r="C111" s="18">
        <v>11531</v>
      </c>
      <c r="D111" s="18">
        <v>723</v>
      </c>
      <c r="E111" s="18">
        <v>925</v>
      </c>
      <c r="F111" s="18">
        <v>119</v>
      </c>
      <c r="G111" s="20">
        <v>227</v>
      </c>
      <c r="H111" s="26">
        <f t="shared" si="17"/>
        <v>10344</v>
      </c>
      <c r="I111" s="46">
        <f t="shared" si="18"/>
        <v>12683</v>
      </c>
    </row>
    <row r="112" spans="1:9" ht="15.75" customHeight="1">
      <c r="A112" s="17" t="s">
        <v>47</v>
      </c>
      <c r="B112" s="18">
        <v>7871</v>
      </c>
      <c r="C112" s="18">
        <v>8316</v>
      </c>
      <c r="D112" s="18">
        <v>1313</v>
      </c>
      <c r="E112" s="18">
        <v>1561</v>
      </c>
      <c r="F112" s="18">
        <v>313</v>
      </c>
      <c r="G112" s="20">
        <v>334</v>
      </c>
      <c r="H112" s="26">
        <f t="shared" si="17"/>
        <v>9497</v>
      </c>
      <c r="I112" s="46">
        <f t="shared" si="18"/>
        <v>10211</v>
      </c>
    </row>
    <row r="113" spans="1:9" ht="15.75" customHeight="1">
      <c r="A113" s="17" t="s">
        <v>48</v>
      </c>
      <c r="B113" s="18">
        <v>9318</v>
      </c>
      <c r="C113" s="18">
        <v>9413</v>
      </c>
      <c r="D113" s="18">
        <v>1885</v>
      </c>
      <c r="E113" s="18">
        <v>1496</v>
      </c>
      <c r="F113" s="18">
        <v>352</v>
      </c>
      <c r="G113" s="20">
        <v>292</v>
      </c>
      <c r="H113" s="26">
        <f t="shared" si="17"/>
        <v>11555</v>
      </c>
      <c r="I113" s="46">
        <f t="shared" si="18"/>
        <v>11201</v>
      </c>
    </row>
    <row r="114" spans="1:9" ht="15.75" customHeight="1">
      <c r="A114" s="17" t="s">
        <v>49</v>
      </c>
      <c r="B114" s="18">
        <v>11547</v>
      </c>
      <c r="C114" s="18">
        <v>12728</v>
      </c>
      <c r="D114" s="18">
        <v>1996</v>
      </c>
      <c r="E114" s="18">
        <v>2274</v>
      </c>
      <c r="F114" s="19"/>
      <c r="G114" s="20">
        <v>0</v>
      </c>
      <c r="H114" s="26">
        <f t="shared" si="17"/>
        <v>13543</v>
      </c>
      <c r="I114" s="46">
        <f t="shared" si="18"/>
        <v>15002</v>
      </c>
    </row>
    <row r="115" spans="1:9" ht="15.75" customHeight="1">
      <c r="A115" s="17" t="s">
        <v>50</v>
      </c>
      <c r="B115" s="18">
        <v>23555</v>
      </c>
      <c r="C115" s="18">
        <v>20782</v>
      </c>
      <c r="D115" s="18">
        <v>6160</v>
      </c>
      <c r="E115" s="18">
        <v>9339</v>
      </c>
      <c r="F115" s="18">
        <v>1682</v>
      </c>
      <c r="G115" s="20">
        <v>1853</v>
      </c>
      <c r="H115" s="26">
        <f t="shared" si="17"/>
        <v>31397</v>
      </c>
      <c r="I115" s="46">
        <f t="shared" si="18"/>
        <v>31974</v>
      </c>
    </row>
    <row r="116" spans="1:9" ht="15.75" customHeight="1">
      <c r="A116" s="21" t="s">
        <v>91</v>
      </c>
      <c r="B116" s="18">
        <v>193775</v>
      </c>
      <c r="C116" s="18">
        <v>200856</v>
      </c>
      <c r="D116" s="18">
        <v>36942</v>
      </c>
      <c r="E116" s="18">
        <v>44122</v>
      </c>
      <c r="F116" s="18">
        <v>12210</v>
      </c>
      <c r="G116" s="20">
        <v>16106</v>
      </c>
      <c r="H116" s="26">
        <f t="shared" si="17"/>
        <v>242927</v>
      </c>
      <c r="I116" s="46">
        <f t="shared" si="18"/>
        <v>261084</v>
      </c>
    </row>
    <row r="117" spans="1:125" s="12" customFormat="1" ht="15.75" customHeight="1">
      <c r="A117" s="10" t="s">
        <v>122</v>
      </c>
      <c r="B117" s="8"/>
      <c r="C117" s="8"/>
      <c r="D117" s="8"/>
      <c r="E117" s="8"/>
      <c r="F117" s="8"/>
      <c r="G117" s="23"/>
      <c r="H117" s="28"/>
      <c r="I117" s="48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11"/>
    </row>
    <row r="118" spans="1:9" ht="15.75" customHeight="1">
      <c r="A118" s="17" t="s">
        <v>51</v>
      </c>
      <c r="B118" s="18">
        <v>500</v>
      </c>
      <c r="C118" s="18">
        <v>448</v>
      </c>
      <c r="D118" s="18">
        <v>166</v>
      </c>
      <c r="E118" s="18">
        <v>130</v>
      </c>
      <c r="F118" s="18">
        <v>84</v>
      </c>
      <c r="G118" s="20">
        <v>137</v>
      </c>
      <c r="H118" s="26">
        <f aca="true" t="shared" si="19" ref="H118:I121">SUM(B118+D118+F118)</f>
        <v>750</v>
      </c>
      <c r="I118" s="46">
        <f t="shared" si="19"/>
        <v>715</v>
      </c>
    </row>
    <row r="119" spans="1:9" ht="15.75" customHeight="1">
      <c r="A119" s="17" t="s">
        <v>52</v>
      </c>
      <c r="B119" s="18">
        <v>358</v>
      </c>
      <c r="C119" s="18">
        <v>356</v>
      </c>
      <c r="D119" s="18">
        <v>71</v>
      </c>
      <c r="E119" s="18">
        <v>94</v>
      </c>
      <c r="F119" s="18">
        <v>14</v>
      </c>
      <c r="G119" s="20">
        <v>0</v>
      </c>
      <c r="H119" s="26">
        <f t="shared" si="19"/>
        <v>443</v>
      </c>
      <c r="I119" s="46">
        <f t="shared" si="19"/>
        <v>450</v>
      </c>
    </row>
    <row r="120" spans="1:9" ht="15.75" customHeight="1">
      <c r="A120" s="17" t="s">
        <v>162</v>
      </c>
      <c r="B120" s="18">
        <v>1508</v>
      </c>
      <c r="C120" s="18">
        <v>2010</v>
      </c>
      <c r="D120" s="18">
        <v>263</v>
      </c>
      <c r="E120" s="18">
        <v>498</v>
      </c>
      <c r="F120" s="18">
        <v>3</v>
      </c>
      <c r="G120" s="20">
        <v>1</v>
      </c>
      <c r="H120" s="26">
        <f t="shared" si="19"/>
        <v>1774</v>
      </c>
      <c r="I120" s="46">
        <f t="shared" si="19"/>
        <v>2509</v>
      </c>
    </row>
    <row r="121" spans="1:9" ht="15.75" customHeight="1">
      <c r="A121" s="21" t="s">
        <v>91</v>
      </c>
      <c r="B121" s="18">
        <v>2366</v>
      </c>
      <c r="C121" s="18">
        <v>2814</v>
      </c>
      <c r="D121" s="18">
        <v>500</v>
      </c>
      <c r="E121" s="18">
        <v>722</v>
      </c>
      <c r="F121" s="18">
        <v>101</v>
      </c>
      <c r="G121" s="20">
        <v>138</v>
      </c>
      <c r="H121" s="26">
        <f t="shared" si="19"/>
        <v>2967</v>
      </c>
      <c r="I121" s="46">
        <f t="shared" si="19"/>
        <v>3674</v>
      </c>
    </row>
    <row r="122" spans="1:125" s="14" customFormat="1" ht="15.75" customHeight="1">
      <c r="A122" s="10" t="s">
        <v>123</v>
      </c>
      <c r="B122" s="8"/>
      <c r="C122" s="8"/>
      <c r="D122" s="8"/>
      <c r="E122" s="8"/>
      <c r="F122" s="8"/>
      <c r="G122" s="23"/>
      <c r="H122" s="28"/>
      <c r="I122" s="48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13"/>
    </row>
    <row r="123" spans="1:9" ht="15.75" customHeight="1">
      <c r="A123" s="17" t="s">
        <v>53</v>
      </c>
      <c r="B123" s="18">
        <v>997</v>
      </c>
      <c r="C123" s="18">
        <v>1068</v>
      </c>
      <c r="D123" s="18">
        <v>203</v>
      </c>
      <c r="E123" s="18">
        <v>240</v>
      </c>
      <c r="F123" s="18">
        <v>22</v>
      </c>
      <c r="G123" s="20">
        <v>12</v>
      </c>
      <c r="H123" s="26">
        <f aca="true" t="shared" si="20" ref="H123:H132">SUM(B123+D123+F123)</f>
        <v>1222</v>
      </c>
      <c r="I123" s="46">
        <f aca="true" t="shared" si="21" ref="I123:I132">SUM(C123+E123+G123)</f>
        <v>1320</v>
      </c>
    </row>
    <row r="124" spans="1:9" ht="15.75" customHeight="1">
      <c r="A124" s="17" t="s">
        <v>134</v>
      </c>
      <c r="B124" s="18">
        <v>171</v>
      </c>
      <c r="C124" s="18">
        <v>153</v>
      </c>
      <c r="D124" s="18">
        <v>5</v>
      </c>
      <c r="E124" s="18">
        <v>9</v>
      </c>
      <c r="F124" s="18">
        <v>16</v>
      </c>
      <c r="G124" s="20">
        <v>13</v>
      </c>
      <c r="H124" s="26">
        <f t="shared" si="20"/>
        <v>192</v>
      </c>
      <c r="I124" s="46">
        <f t="shared" si="21"/>
        <v>175</v>
      </c>
    </row>
    <row r="125" spans="1:9" ht="15.75" customHeight="1">
      <c r="A125" s="17" t="s">
        <v>135</v>
      </c>
      <c r="B125" s="18">
        <v>123</v>
      </c>
      <c r="C125" s="18">
        <v>71</v>
      </c>
      <c r="D125" s="18">
        <v>8</v>
      </c>
      <c r="E125" s="18">
        <v>14</v>
      </c>
      <c r="F125" s="19"/>
      <c r="G125" s="20">
        <v>0</v>
      </c>
      <c r="H125" s="26">
        <f t="shared" si="20"/>
        <v>131</v>
      </c>
      <c r="I125" s="46">
        <f t="shared" si="21"/>
        <v>85</v>
      </c>
    </row>
    <row r="126" spans="1:9" ht="15.75" customHeight="1">
      <c r="A126" s="17" t="s">
        <v>54</v>
      </c>
      <c r="B126" s="18">
        <v>237</v>
      </c>
      <c r="C126" s="18">
        <v>274</v>
      </c>
      <c r="D126" s="18">
        <v>42</v>
      </c>
      <c r="E126" s="18">
        <v>25</v>
      </c>
      <c r="F126" s="18">
        <v>3</v>
      </c>
      <c r="G126" s="20">
        <v>0</v>
      </c>
      <c r="H126" s="26">
        <f t="shared" si="20"/>
        <v>282</v>
      </c>
      <c r="I126" s="46">
        <f t="shared" si="21"/>
        <v>299</v>
      </c>
    </row>
    <row r="127" spans="1:9" ht="15.75" customHeight="1">
      <c r="A127" s="17" t="s">
        <v>55</v>
      </c>
      <c r="B127" s="18">
        <v>114</v>
      </c>
      <c r="C127" s="18">
        <v>118</v>
      </c>
      <c r="D127" s="18">
        <v>34</v>
      </c>
      <c r="E127" s="18">
        <v>35</v>
      </c>
      <c r="F127" s="18">
        <v>20</v>
      </c>
      <c r="G127" s="20">
        <v>12</v>
      </c>
      <c r="H127" s="26">
        <f t="shared" si="20"/>
        <v>168</v>
      </c>
      <c r="I127" s="46">
        <f t="shared" si="21"/>
        <v>165</v>
      </c>
    </row>
    <row r="128" spans="1:9" ht="15.75" customHeight="1">
      <c r="A128" s="17" t="s">
        <v>136</v>
      </c>
      <c r="B128" s="18">
        <v>272</v>
      </c>
      <c r="C128" s="18">
        <v>255</v>
      </c>
      <c r="D128" s="18">
        <v>29</v>
      </c>
      <c r="E128" s="18">
        <v>20</v>
      </c>
      <c r="F128" s="18">
        <v>19</v>
      </c>
      <c r="G128" s="20">
        <v>12</v>
      </c>
      <c r="H128" s="26">
        <f t="shared" si="20"/>
        <v>320</v>
      </c>
      <c r="I128" s="46">
        <f t="shared" si="21"/>
        <v>287</v>
      </c>
    </row>
    <row r="129" spans="1:9" ht="15.75" customHeight="1">
      <c r="A129" s="17" t="s">
        <v>56</v>
      </c>
      <c r="B129" s="18">
        <v>278</v>
      </c>
      <c r="C129" s="18">
        <v>293</v>
      </c>
      <c r="D129" s="18">
        <v>75</v>
      </c>
      <c r="E129" s="18">
        <v>93</v>
      </c>
      <c r="F129" s="19"/>
      <c r="G129" s="20">
        <v>0</v>
      </c>
      <c r="H129" s="26">
        <f t="shared" si="20"/>
        <v>353</v>
      </c>
      <c r="I129" s="46">
        <f t="shared" si="21"/>
        <v>386</v>
      </c>
    </row>
    <row r="130" spans="1:9" ht="15.75" customHeight="1">
      <c r="A130" s="17" t="s">
        <v>163</v>
      </c>
      <c r="B130" s="18">
        <v>1262</v>
      </c>
      <c r="C130" s="18">
        <v>1316</v>
      </c>
      <c r="D130" s="18">
        <v>188</v>
      </c>
      <c r="E130" s="18">
        <v>194</v>
      </c>
      <c r="F130" s="18">
        <v>13</v>
      </c>
      <c r="G130" s="20">
        <v>4</v>
      </c>
      <c r="H130" s="26">
        <f t="shared" si="20"/>
        <v>1463</v>
      </c>
      <c r="I130" s="46">
        <f t="shared" si="21"/>
        <v>1514</v>
      </c>
    </row>
    <row r="131" spans="1:9" ht="15.75" customHeight="1">
      <c r="A131" s="17" t="s">
        <v>57</v>
      </c>
      <c r="B131" s="18">
        <v>57</v>
      </c>
      <c r="C131" s="18">
        <v>48</v>
      </c>
      <c r="D131" s="18">
        <v>46</v>
      </c>
      <c r="E131" s="18">
        <v>27</v>
      </c>
      <c r="F131" s="18">
        <v>1</v>
      </c>
      <c r="G131" s="20">
        <v>0</v>
      </c>
      <c r="H131" s="26">
        <f t="shared" si="20"/>
        <v>104</v>
      </c>
      <c r="I131" s="46">
        <f t="shared" si="21"/>
        <v>75</v>
      </c>
    </row>
    <row r="132" spans="1:9" ht="15.75" customHeight="1">
      <c r="A132" s="21" t="s">
        <v>91</v>
      </c>
      <c r="B132" s="18">
        <v>3511</v>
      </c>
      <c r="C132" s="18">
        <v>3596</v>
      </c>
      <c r="D132" s="18">
        <v>630</v>
      </c>
      <c r="E132" s="18">
        <v>657</v>
      </c>
      <c r="F132" s="18">
        <v>94</v>
      </c>
      <c r="G132" s="20">
        <v>53</v>
      </c>
      <c r="H132" s="26">
        <f t="shared" si="20"/>
        <v>4235</v>
      </c>
      <c r="I132" s="46">
        <f t="shared" si="21"/>
        <v>4306</v>
      </c>
    </row>
    <row r="133" spans="1:125" s="12" customFormat="1" ht="15.75" customHeight="1">
      <c r="A133" s="10" t="s">
        <v>119</v>
      </c>
      <c r="B133" s="8"/>
      <c r="C133" s="8"/>
      <c r="D133" s="8"/>
      <c r="E133" s="8"/>
      <c r="F133" s="8"/>
      <c r="G133" s="23"/>
      <c r="H133" s="28"/>
      <c r="I133" s="48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11"/>
    </row>
    <row r="134" spans="1:9" ht="15.75" customHeight="1">
      <c r="A134" s="17" t="s">
        <v>58</v>
      </c>
      <c r="B134" s="18">
        <v>117</v>
      </c>
      <c r="C134" s="18">
        <v>132</v>
      </c>
      <c r="D134" s="18">
        <v>12</v>
      </c>
      <c r="E134" s="18">
        <v>12</v>
      </c>
      <c r="F134" s="19"/>
      <c r="G134" s="20">
        <v>0</v>
      </c>
      <c r="H134" s="26">
        <f aca="true" t="shared" si="22" ref="H134:I137">SUM(B134+D134+F134)</f>
        <v>129</v>
      </c>
      <c r="I134" s="46">
        <f t="shared" si="22"/>
        <v>144</v>
      </c>
    </row>
    <row r="135" spans="1:9" ht="15.75" customHeight="1">
      <c r="A135" s="17" t="s">
        <v>59</v>
      </c>
      <c r="B135" s="18">
        <v>518</v>
      </c>
      <c r="C135" s="18">
        <v>545</v>
      </c>
      <c r="D135" s="18">
        <v>96</v>
      </c>
      <c r="E135" s="18">
        <v>78</v>
      </c>
      <c r="F135" s="18">
        <v>8</v>
      </c>
      <c r="G135" s="20">
        <v>6</v>
      </c>
      <c r="H135" s="26">
        <f t="shared" si="22"/>
        <v>622</v>
      </c>
      <c r="I135" s="46">
        <f t="shared" si="22"/>
        <v>629</v>
      </c>
    </row>
    <row r="136" spans="1:9" ht="15.75" customHeight="1">
      <c r="A136" s="17" t="s">
        <v>164</v>
      </c>
      <c r="B136" s="18">
        <v>3193</v>
      </c>
      <c r="C136" s="18">
        <v>3057</v>
      </c>
      <c r="D136" s="18">
        <v>425</v>
      </c>
      <c r="E136" s="18">
        <v>484</v>
      </c>
      <c r="F136" s="18">
        <v>112</v>
      </c>
      <c r="G136" s="20">
        <v>72</v>
      </c>
      <c r="H136" s="26">
        <f t="shared" si="22"/>
        <v>3730</v>
      </c>
      <c r="I136" s="46">
        <f t="shared" si="22"/>
        <v>3613</v>
      </c>
    </row>
    <row r="137" spans="1:9" ht="15.75" customHeight="1">
      <c r="A137" s="21" t="s">
        <v>91</v>
      </c>
      <c r="B137" s="18">
        <v>3828</v>
      </c>
      <c r="C137" s="18">
        <v>3734</v>
      </c>
      <c r="D137" s="18">
        <v>533</v>
      </c>
      <c r="E137" s="18">
        <v>574</v>
      </c>
      <c r="F137" s="18">
        <v>120</v>
      </c>
      <c r="G137" s="20">
        <v>78</v>
      </c>
      <c r="H137" s="26">
        <f t="shared" si="22"/>
        <v>4481</v>
      </c>
      <c r="I137" s="46">
        <f t="shared" si="22"/>
        <v>4386</v>
      </c>
    </row>
    <row r="138" spans="1:125" s="14" customFormat="1" ht="15.75" customHeight="1">
      <c r="A138" s="10" t="s">
        <v>118</v>
      </c>
      <c r="B138" s="8"/>
      <c r="C138" s="8"/>
      <c r="D138" s="8"/>
      <c r="E138" s="8"/>
      <c r="F138" s="8"/>
      <c r="G138" s="23"/>
      <c r="H138" s="28"/>
      <c r="I138" s="48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13"/>
    </row>
    <row r="139" spans="1:9" ht="15.75" customHeight="1">
      <c r="A139" s="17" t="s">
        <v>165</v>
      </c>
      <c r="B139" s="18">
        <v>9025</v>
      </c>
      <c r="C139" s="18">
        <v>9439</v>
      </c>
      <c r="D139" s="18">
        <v>847</v>
      </c>
      <c r="E139" s="18">
        <v>1036</v>
      </c>
      <c r="F139" s="19"/>
      <c r="G139" s="20">
        <v>0</v>
      </c>
      <c r="H139" s="26">
        <f>SUM(B139+D139+F139)</f>
        <v>9872</v>
      </c>
      <c r="I139" s="46">
        <f>SUM(C139+E139+G139)</f>
        <v>10475</v>
      </c>
    </row>
    <row r="140" spans="1:9" ht="15.75" customHeight="1">
      <c r="A140" s="21" t="s">
        <v>91</v>
      </c>
      <c r="B140" s="18">
        <v>9025</v>
      </c>
      <c r="C140" s="18">
        <v>9439</v>
      </c>
      <c r="D140" s="18">
        <v>847</v>
      </c>
      <c r="E140" s="18">
        <v>1036</v>
      </c>
      <c r="F140" s="19"/>
      <c r="G140" s="20">
        <v>0</v>
      </c>
      <c r="H140" s="26">
        <f>SUM(B140+D140+F140)</f>
        <v>9872</v>
      </c>
      <c r="I140" s="46">
        <f>SUM(C140+E140+G140)</f>
        <v>10475</v>
      </c>
    </row>
    <row r="141" spans="1:125" s="14" customFormat="1" ht="15.75" customHeight="1">
      <c r="A141" s="10" t="s">
        <v>120</v>
      </c>
      <c r="B141" s="8"/>
      <c r="C141" s="8"/>
      <c r="D141" s="8"/>
      <c r="E141" s="8"/>
      <c r="F141" s="8"/>
      <c r="G141" s="23"/>
      <c r="H141" s="28"/>
      <c r="I141" s="48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13"/>
    </row>
    <row r="142" spans="1:9" ht="15.75" customHeight="1">
      <c r="A142" s="17" t="s">
        <v>137</v>
      </c>
      <c r="B142" s="18">
        <v>1501</v>
      </c>
      <c r="C142" s="18">
        <v>1512</v>
      </c>
      <c r="D142" s="18">
        <v>158</v>
      </c>
      <c r="E142" s="18">
        <v>197</v>
      </c>
      <c r="F142" s="18">
        <v>53</v>
      </c>
      <c r="G142" s="20">
        <v>76</v>
      </c>
      <c r="H142" s="26">
        <f aca="true" t="shared" si="23" ref="H142:I145">SUM(B142+D142+F142)</f>
        <v>1712</v>
      </c>
      <c r="I142" s="46">
        <f t="shared" si="23"/>
        <v>1785</v>
      </c>
    </row>
    <row r="143" spans="1:9" ht="15.75" customHeight="1">
      <c r="A143" s="17" t="s">
        <v>60</v>
      </c>
      <c r="B143" s="18">
        <v>287</v>
      </c>
      <c r="C143" s="18">
        <v>330</v>
      </c>
      <c r="D143" s="18">
        <v>26</v>
      </c>
      <c r="E143" s="18">
        <v>31</v>
      </c>
      <c r="F143" s="19"/>
      <c r="G143" s="20">
        <v>0</v>
      </c>
      <c r="H143" s="26">
        <f t="shared" si="23"/>
        <v>313</v>
      </c>
      <c r="I143" s="46">
        <f t="shared" si="23"/>
        <v>361</v>
      </c>
    </row>
    <row r="144" spans="1:9" ht="15.75" customHeight="1">
      <c r="A144" s="17" t="s">
        <v>61</v>
      </c>
      <c r="B144" s="2">
        <v>9407</v>
      </c>
      <c r="C144" s="2">
        <v>9648</v>
      </c>
      <c r="D144" s="2">
        <v>1441</v>
      </c>
      <c r="E144" s="2">
        <v>1206</v>
      </c>
      <c r="F144" s="2">
        <v>53</v>
      </c>
      <c r="G144" s="24">
        <v>19</v>
      </c>
      <c r="H144" s="26">
        <f t="shared" si="23"/>
        <v>10901</v>
      </c>
      <c r="I144" s="46">
        <f t="shared" si="23"/>
        <v>10873</v>
      </c>
    </row>
    <row r="145" spans="1:9" ht="15.75" customHeight="1">
      <c r="A145" s="21" t="s">
        <v>91</v>
      </c>
      <c r="B145" s="18">
        <f aca="true" t="shared" si="24" ref="B145:G145">SUM(B142:B144)</f>
        <v>11195</v>
      </c>
      <c r="C145" s="18">
        <f t="shared" si="24"/>
        <v>11490</v>
      </c>
      <c r="D145" s="18">
        <f t="shared" si="24"/>
        <v>1625</v>
      </c>
      <c r="E145" s="18">
        <f t="shared" si="24"/>
        <v>1434</v>
      </c>
      <c r="F145" s="18">
        <f t="shared" si="24"/>
        <v>106</v>
      </c>
      <c r="G145" s="20">
        <f t="shared" si="24"/>
        <v>95</v>
      </c>
      <c r="H145" s="26">
        <f t="shared" si="23"/>
        <v>12926</v>
      </c>
      <c r="I145" s="46">
        <f t="shared" si="23"/>
        <v>13019</v>
      </c>
    </row>
    <row r="146" spans="1:125" s="14" customFormat="1" ht="15.75" customHeight="1">
      <c r="A146" s="10" t="s">
        <v>121</v>
      </c>
      <c r="B146" s="8"/>
      <c r="C146" s="8"/>
      <c r="D146" s="8"/>
      <c r="E146" s="8"/>
      <c r="F146" s="8"/>
      <c r="G146" s="23"/>
      <c r="H146" s="28"/>
      <c r="I146" s="48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13"/>
    </row>
    <row r="147" spans="1:9" ht="15.75" customHeight="1">
      <c r="A147" s="17" t="s">
        <v>138</v>
      </c>
      <c r="B147" s="18">
        <v>828</v>
      </c>
      <c r="C147" s="18">
        <v>805</v>
      </c>
      <c r="D147" s="18">
        <v>48</v>
      </c>
      <c r="E147" s="18">
        <v>31</v>
      </c>
      <c r="F147" s="18">
        <v>20</v>
      </c>
      <c r="G147" s="20">
        <v>3</v>
      </c>
      <c r="H147" s="26">
        <f aca="true" t="shared" si="25" ref="H147:I150">SUM(B147+D147+F147)</f>
        <v>896</v>
      </c>
      <c r="I147" s="46">
        <f t="shared" si="25"/>
        <v>839</v>
      </c>
    </row>
    <row r="148" spans="1:9" ht="15.75" customHeight="1">
      <c r="A148" s="17" t="s">
        <v>166</v>
      </c>
      <c r="B148" s="18">
        <v>2742</v>
      </c>
      <c r="C148" s="18">
        <v>2893</v>
      </c>
      <c r="D148" s="18">
        <v>557</v>
      </c>
      <c r="E148" s="18">
        <v>800</v>
      </c>
      <c r="F148" s="18">
        <v>191</v>
      </c>
      <c r="G148" s="20">
        <v>138</v>
      </c>
      <c r="H148" s="26">
        <f t="shared" si="25"/>
        <v>3490</v>
      </c>
      <c r="I148" s="46">
        <f t="shared" si="25"/>
        <v>3831</v>
      </c>
    </row>
    <row r="149" spans="1:9" ht="15.75" customHeight="1">
      <c r="A149" s="17" t="s">
        <v>62</v>
      </c>
      <c r="B149" s="18">
        <v>3947</v>
      </c>
      <c r="C149" s="18">
        <v>4244</v>
      </c>
      <c r="D149" s="18">
        <v>602</v>
      </c>
      <c r="E149" s="18">
        <v>796</v>
      </c>
      <c r="F149" s="18">
        <v>368</v>
      </c>
      <c r="G149" s="20">
        <v>258</v>
      </c>
      <c r="H149" s="26">
        <f t="shared" si="25"/>
        <v>4917</v>
      </c>
      <c r="I149" s="46">
        <f t="shared" si="25"/>
        <v>5298</v>
      </c>
    </row>
    <row r="150" spans="1:9" ht="15.75" customHeight="1">
      <c r="A150" s="21" t="s">
        <v>91</v>
      </c>
      <c r="B150" s="18">
        <v>7517</v>
      </c>
      <c r="C150" s="18">
        <v>7942</v>
      </c>
      <c r="D150" s="18">
        <v>1207</v>
      </c>
      <c r="E150" s="18">
        <v>1627</v>
      </c>
      <c r="F150" s="18">
        <v>579</v>
      </c>
      <c r="G150" s="20">
        <v>399</v>
      </c>
      <c r="H150" s="26">
        <f t="shared" si="25"/>
        <v>9303</v>
      </c>
      <c r="I150" s="46">
        <f t="shared" si="25"/>
        <v>9968</v>
      </c>
    </row>
    <row r="151" spans="1:125" s="14" customFormat="1" ht="15.75" customHeight="1">
      <c r="A151" s="10" t="s">
        <v>117</v>
      </c>
      <c r="B151" s="8"/>
      <c r="C151" s="8"/>
      <c r="D151" s="8"/>
      <c r="E151" s="8"/>
      <c r="F151" s="8"/>
      <c r="G151" s="23"/>
      <c r="H151" s="28"/>
      <c r="I151" s="48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13"/>
    </row>
    <row r="152" spans="1:9" ht="15.75" customHeight="1">
      <c r="A152" s="17" t="s">
        <v>63</v>
      </c>
      <c r="B152" s="18">
        <v>668</v>
      </c>
      <c r="C152" s="18">
        <v>798</v>
      </c>
      <c r="D152" s="18">
        <v>32</v>
      </c>
      <c r="E152" s="18">
        <v>67</v>
      </c>
      <c r="F152" s="18">
        <v>1</v>
      </c>
      <c r="G152" s="20">
        <v>1</v>
      </c>
      <c r="H152" s="26">
        <f aca="true" t="shared" si="26" ref="H152:H166">SUM(B152+D152+F152)</f>
        <v>701</v>
      </c>
      <c r="I152" s="46">
        <f aca="true" t="shared" si="27" ref="I152:I166">SUM(C152+E152+G152)</f>
        <v>866</v>
      </c>
    </row>
    <row r="153" spans="1:9" ht="15.75" customHeight="1">
      <c r="A153" s="17" t="s">
        <v>64</v>
      </c>
      <c r="B153" s="18">
        <v>93</v>
      </c>
      <c r="C153" s="18">
        <v>120</v>
      </c>
      <c r="D153" s="18">
        <v>29</v>
      </c>
      <c r="E153" s="18">
        <v>33</v>
      </c>
      <c r="F153" s="19"/>
      <c r="G153" s="20">
        <v>0</v>
      </c>
      <c r="H153" s="26">
        <f t="shared" si="26"/>
        <v>122</v>
      </c>
      <c r="I153" s="46">
        <f t="shared" si="27"/>
        <v>153</v>
      </c>
    </row>
    <row r="154" spans="1:9" ht="15.75" customHeight="1">
      <c r="A154" s="17" t="s">
        <v>65</v>
      </c>
      <c r="B154" s="18">
        <v>14</v>
      </c>
      <c r="C154" s="18">
        <v>14</v>
      </c>
      <c r="D154" s="18">
        <v>25</v>
      </c>
      <c r="E154" s="18">
        <v>27</v>
      </c>
      <c r="F154" s="19"/>
      <c r="G154" s="20">
        <v>0</v>
      </c>
      <c r="H154" s="26">
        <f t="shared" si="26"/>
        <v>39</v>
      </c>
      <c r="I154" s="46">
        <f t="shared" si="27"/>
        <v>41</v>
      </c>
    </row>
    <row r="155" spans="1:9" ht="15.75" customHeight="1">
      <c r="A155" s="17" t="s">
        <v>66</v>
      </c>
      <c r="B155" s="18">
        <v>1734</v>
      </c>
      <c r="C155" s="18">
        <v>2088</v>
      </c>
      <c r="D155" s="18">
        <v>93</v>
      </c>
      <c r="E155" s="18">
        <v>150</v>
      </c>
      <c r="F155" s="18">
        <v>25</v>
      </c>
      <c r="G155" s="20">
        <v>11</v>
      </c>
      <c r="H155" s="26">
        <f t="shared" si="26"/>
        <v>1852</v>
      </c>
      <c r="I155" s="46">
        <f t="shared" si="27"/>
        <v>2249</v>
      </c>
    </row>
    <row r="156" spans="1:9" ht="15.75" customHeight="1">
      <c r="A156" s="17" t="s">
        <v>67</v>
      </c>
      <c r="B156" s="18">
        <v>5391</v>
      </c>
      <c r="C156" s="18">
        <v>9120</v>
      </c>
      <c r="D156" s="18">
        <v>542</v>
      </c>
      <c r="E156" s="18">
        <v>998</v>
      </c>
      <c r="F156" s="18">
        <v>123</v>
      </c>
      <c r="G156" s="20">
        <v>64</v>
      </c>
      <c r="H156" s="26">
        <f t="shared" si="26"/>
        <v>6056</v>
      </c>
      <c r="I156" s="46">
        <f t="shared" si="27"/>
        <v>10182</v>
      </c>
    </row>
    <row r="157" spans="1:9" ht="15.75" customHeight="1">
      <c r="A157" s="17" t="s">
        <v>68</v>
      </c>
      <c r="B157" s="18">
        <v>2533</v>
      </c>
      <c r="C157" s="18">
        <v>2392</v>
      </c>
      <c r="D157" s="18">
        <v>256</v>
      </c>
      <c r="E157" s="18">
        <v>249</v>
      </c>
      <c r="F157" s="18">
        <v>16</v>
      </c>
      <c r="G157" s="20">
        <v>5</v>
      </c>
      <c r="H157" s="26">
        <f t="shared" si="26"/>
        <v>2805</v>
      </c>
      <c r="I157" s="46">
        <f t="shared" si="27"/>
        <v>2646</v>
      </c>
    </row>
    <row r="158" spans="1:9" ht="15.75" customHeight="1">
      <c r="A158" s="17" t="s">
        <v>139</v>
      </c>
      <c r="B158" s="18">
        <v>845</v>
      </c>
      <c r="C158" s="18">
        <v>1016</v>
      </c>
      <c r="D158" s="18">
        <v>70</v>
      </c>
      <c r="E158" s="18">
        <v>192</v>
      </c>
      <c r="F158" s="18">
        <v>4</v>
      </c>
      <c r="G158" s="20">
        <v>1</v>
      </c>
      <c r="H158" s="26">
        <f t="shared" si="26"/>
        <v>919</v>
      </c>
      <c r="I158" s="46">
        <f t="shared" si="27"/>
        <v>1209</v>
      </c>
    </row>
    <row r="159" spans="1:9" ht="15.75" customHeight="1">
      <c r="A159" s="17" t="s">
        <v>69</v>
      </c>
      <c r="B159" s="18">
        <v>1034</v>
      </c>
      <c r="C159" s="18">
        <v>1222</v>
      </c>
      <c r="D159" s="18">
        <v>288</v>
      </c>
      <c r="E159" s="18">
        <v>425</v>
      </c>
      <c r="F159" s="18">
        <v>124</v>
      </c>
      <c r="G159" s="20">
        <v>58</v>
      </c>
      <c r="H159" s="26">
        <f t="shared" si="26"/>
        <v>1446</v>
      </c>
      <c r="I159" s="46">
        <f t="shared" si="27"/>
        <v>1705</v>
      </c>
    </row>
    <row r="160" spans="1:9" ht="15.75" customHeight="1">
      <c r="A160" s="17" t="s">
        <v>70</v>
      </c>
      <c r="B160" s="18">
        <v>4200</v>
      </c>
      <c r="C160" s="18">
        <v>4535</v>
      </c>
      <c r="D160" s="18">
        <v>1070</v>
      </c>
      <c r="E160" s="18">
        <v>1265</v>
      </c>
      <c r="F160" s="18">
        <v>64</v>
      </c>
      <c r="G160" s="20">
        <v>46</v>
      </c>
      <c r="H160" s="26">
        <f t="shared" si="26"/>
        <v>5334</v>
      </c>
      <c r="I160" s="46">
        <f t="shared" si="27"/>
        <v>5846</v>
      </c>
    </row>
    <row r="161" spans="1:9" ht="15.75" customHeight="1">
      <c r="A161" s="17" t="s">
        <v>71</v>
      </c>
      <c r="B161" s="18">
        <v>24659</v>
      </c>
      <c r="C161" s="18">
        <v>22871</v>
      </c>
      <c r="D161" s="18">
        <v>3052</v>
      </c>
      <c r="E161" s="18">
        <v>2503</v>
      </c>
      <c r="F161" s="18">
        <v>83</v>
      </c>
      <c r="G161" s="20">
        <v>129</v>
      </c>
      <c r="H161" s="26">
        <f t="shared" si="26"/>
        <v>27794</v>
      </c>
      <c r="I161" s="46">
        <f t="shared" si="27"/>
        <v>25503</v>
      </c>
    </row>
    <row r="162" spans="1:9" ht="15.75" customHeight="1">
      <c r="A162" s="17" t="s">
        <v>72</v>
      </c>
      <c r="B162" s="18">
        <v>714</v>
      </c>
      <c r="C162" s="18">
        <v>796</v>
      </c>
      <c r="D162" s="18">
        <v>240</v>
      </c>
      <c r="E162" s="18">
        <v>252</v>
      </c>
      <c r="F162" s="18">
        <v>7</v>
      </c>
      <c r="G162" s="20">
        <v>1</v>
      </c>
      <c r="H162" s="26">
        <f t="shared" si="26"/>
        <v>961</v>
      </c>
      <c r="I162" s="46">
        <f t="shared" si="27"/>
        <v>1049</v>
      </c>
    </row>
    <row r="163" spans="1:9" ht="15.75" customHeight="1">
      <c r="A163" s="17" t="s">
        <v>73</v>
      </c>
      <c r="B163" s="18">
        <v>2164</v>
      </c>
      <c r="C163" s="18">
        <v>1722</v>
      </c>
      <c r="D163" s="18">
        <v>308</v>
      </c>
      <c r="E163" s="18">
        <v>222</v>
      </c>
      <c r="F163" s="18">
        <v>19</v>
      </c>
      <c r="G163" s="20">
        <v>4</v>
      </c>
      <c r="H163" s="26">
        <f t="shared" si="26"/>
        <v>2491</v>
      </c>
      <c r="I163" s="46">
        <f t="shared" si="27"/>
        <v>1948</v>
      </c>
    </row>
    <row r="164" spans="1:9" ht="15.75" customHeight="1">
      <c r="A164" s="17" t="s">
        <v>74</v>
      </c>
      <c r="B164" s="18">
        <v>4832</v>
      </c>
      <c r="C164" s="18">
        <v>6088</v>
      </c>
      <c r="D164" s="18">
        <v>787</v>
      </c>
      <c r="E164" s="18">
        <v>1509</v>
      </c>
      <c r="F164" s="18">
        <v>95</v>
      </c>
      <c r="G164" s="20">
        <v>69</v>
      </c>
      <c r="H164" s="26">
        <f t="shared" si="26"/>
        <v>5714</v>
      </c>
      <c r="I164" s="46">
        <f t="shared" si="27"/>
        <v>7666</v>
      </c>
    </row>
    <row r="165" spans="1:9" ht="15.75" customHeight="1">
      <c r="A165" s="17" t="s">
        <v>167</v>
      </c>
      <c r="B165" s="18">
        <v>10968</v>
      </c>
      <c r="C165" s="18">
        <v>10558</v>
      </c>
      <c r="D165" s="18">
        <v>2831</v>
      </c>
      <c r="E165" s="18">
        <v>2641</v>
      </c>
      <c r="F165" s="18">
        <v>7</v>
      </c>
      <c r="G165" s="20">
        <v>2</v>
      </c>
      <c r="H165" s="26">
        <f t="shared" si="26"/>
        <v>13806</v>
      </c>
      <c r="I165" s="46">
        <f t="shared" si="27"/>
        <v>13201</v>
      </c>
    </row>
    <row r="166" spans="1:9" ht="15.75" customHeight="1">
      <c r="A166" s="21" t="s">
        <v>91</v>
      </c>
      <c r="B166" s="18">
        <v>59849</v>
      </c>
      <c r="C166" s="18">
        <v>63340</v>
      </c>
      <c r="D166" s="18">
        <v>9623</v>
      </c>
      <c r="E166" s="18">
        <v>10533</v>
      </c>
      <c r="F166" s="18">
        <v>568</v>
      </c>
      <c r="G166" s="20">
        <v>391</v>
      </c>
      <c r="H166" s="26">
        <f t="shared" si="26"/>
        <v>70040</v>
      </c>
      <c r="I166" s="46">
        <f t="shared" si="27"/>
        <v>74264</v>
      </c>
    </row>
    <row r="167" spans="1:125" s="14" customFormat="1" ht="15.75" customHeight="1">
      <c r="A167" s="10" t="s">
        <v>115</v>
      </c>
      <c r="B167" s="8"/>
      <c r="C167" s="8"/>
      <c r="D167" s="8"/>
      <c r="E167" s="8"/>
      <c r="F167" s="8"/>
      <c r="G167" s="23"/>
      <c r="H167" s="28"/>
      <c r="I167" s="48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13"/>
    </row>
    <row r="168" spans="1:9" ht="15.75" customHeight="1">
      <c r="A168" s="17" t="s">
        <v>75</v>
      </c>
      <c r="B168" s="18">
        <v>2187</v>
      </c>
      <c r="C168" s="18">
        <v>1596</v>
      </c>
      <c r="D168" s="18">
        <v>248</v>
      </c>
      <c r="E168" s="18">
        <v>148</v>
      </c>
      <c r="F168" s="18">
        <v>126</v>
      </c>
      <c r="G168" s="20">
        <v>51</v>
      </c>
      <c r="H168" s="26">
        <f aca="true" t="shared" si="28" ref="H168:I170">SUM(B168+D168+F168)</f>
        <v>2561</v>
      </c>
      <c r="I168" s="46">
        <f t="shared" si="28"/>
        <v>1795</v>
      </c>
    </row>
    <row r="169" spans="1:9" ht="15.75" customHeight="1">
      <c r="A169" s="17" t="s">
        <v>168</v>
      </c>
      <c r="B169" s="18">
        <v>4982</v>
      </c>
      <c r="C169" s="18">
        <v>5308</v>
      </c>
      <c r="D169" s="18">
        <v>908</v>
      </c>
      <c r="E169" s="18">
        <v>853</v>
      </c>
      <c r="F169" s="18">
        <v>67</v>
      </c>
      <c r="G169" s="20">
        <v>20</v>
      </c>
      <c r="H169" s="26">
        <f t="shared" si="28"/>
        <v>5957</v>
      </c>
      <c r="I169" s="46">
        <f t="shared" si="28"/>
        <v>6181</v>
      </c>
    </row>
    <row r="170" spans="1:9" ht="15.75" customHeight="1">
      <c r="A170" s="21" t="s">
        <v>91</v>
      </c>
      <c r="B170" s="18">
        <v>7169</v>
      </c>
      <c r="C170" s="18">
        <v>6904</v>
      </c>
      <c r="D170" s="18">
        <v>1156</v>
      </c>
      <c r="E170" s="18">
        <v>1001</v>
      </c>
      <c r="F170" s="18">
        <v>193</v>
      </c>
      <c r="G170" s="20">
        <v>71</v>
      </c>
      <c r="H170" s="26">
        <f t="shared" si="28"/>
        <v>8518</v>
      </c>
      <c r="I170" s="46">
        <f t="shared" si="28"/>
        <v>7976</v>
      </c>
    </row>
    <row r="171" spans="1:125" s="14" customFormat="1" ht="15.75" customHeight="1">
      <c r="A171" s="10" t="s">
        <v>116</v>
      </c>
      <c r="B171" s="8"/>
      <c r="C171" s="8"/>
      <c r="D171" s="8"/>
      <c r="E171" s="8"/>
      <c r="F171" s="8"/>
      <c r="G171" s="23"/>
      <c r="H171" s="28"/>
      <c r="I171" s="48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13"/>
    </row>
    <row r="172" spans="1:9" ht="15.75" customHeight="1">
      <c r="A172" s="17" t="s">
        <v>76</v>
      </c>
      <c r="B172" s="18">
        <v>60</v>
      </c>
      <c r="C172" s="18">
        <v>62</v>
      </c>
      <c r="D172" s="18">
        <v>8</v>
      </c>
      <c r="E172" s="18">
        <v>10</v>
      </c>
      <c r="F172" s="18">
        <v>6</v>
      </c>
      <c r="G172" s="20">
        <v>10</v>
      </c>
      <c r="H172" s="26">
        <f aca="true" t="shared" si="29" ref="H172:H178">SUM(B172+D172+F172)</f>
        <v>74</v>
      </c>
      <c r="I172" s="46">
        <f aca="true" t="shared" si="30" ref="I172:I178">SUM(C172+E172+G172)</f>
        <v>82</v>
      </c>
    </row>
    <row r="173" spans="1:9" ht="15.75" customHeight="1">
      <c r="A173" s="17" t="s">
        <v>77</v>
      </c>
      <c r="B173" s="18">
        <v>52</v>
      </c>
      <c r="C173" s="18">
        <v>48</v>
      </c>
      <c r="D173" s="18">
        <v>17</v>
      </c>
      <c r="E173" s="19"/>
      <c r="F173" s="19"/>
      <c r="G173" s="20">
        <v>0</v>
      </c>
      <c r="H173" s="26">
        <f t="shared" si="29"/>
        <v>69</v>
      </c>
      <c r="I173" s="46">
        <f t="shared" si="30"/>
        <v>48</v>
      </c>
    </row>
    <row r="174" spans="1:9" ht="15.75" customHeight="1">
      <c r="A174" s="17" t="s">
        <v>78</v>
      </c>
      <c r="B174" s="18">
        <v>6414</v>
      </c>
      <c r="C174" s="18">
        <v>7019</v>
      </c>
      <c r="D174" s="18">
        <v>837</v>
      </c>
      <c r="E174" s="18">
        <v>892</v>
      </c>
      <c r="F174" s="18">
        <v>82</v>
      </c>
      <c r="G174" s="20">
        <v>85</v>
      </c>
      <c r="H174" s="26">
        <f t="shared" si="29"/>
        <v>7333</v>
      </c>
      <c r="I174" s="46">
        <f t="shared" si="30"/>
        <v>7996</v>
      </c>
    </row>
    <row r="175" spans="1:9" ht="15.75" customHeight="1">
      <c r="A175" s="17" t="s">
        <v>79</v>
      </c>
      <c r="B175" s="18">
        <v>843</v>
      </c>
      <c r="C175" s="18">
        <v>1006</v>
      </c>
      <c r="D175" s="18">
        <v>83</v>
      </c>
      <c r="E175" s="18">
        <v>75</v>
      </c>
      <c r="F175" s="19"/>
      <c r="G175" s="20">
        <v>0</v>
      </c>
      <c r="H175" s="26">
        <f t="shared" si="29"/>
        <v>926</v>
      </c>
      <c r="I175" s="46">
        <f t="shared" si="30"/>
        <v>1081</v>
      </c>
    </row>
    <row r="176" spans="1:9" ht="15.75" customHeight="1">
      <c r="A176" s="17" t="s">
        <v>80</v>
      </c>
      <c r="B176" s="18">
        <v>2313</v>
      </c>
      <c r="C176" s="18">
        <v>2235</v>
      </c>
      <c r="D176" s="18">
        <v>346</v>
      </c>
      <c r="E176" s="18">
        <v>335</v>
      </c>
      <c r="F176" s="18">
        <v>83</v>
      </c>
      <c r="G176" s="20">
        <v>33</v>
      </c>
      <c r="H176" s="26">
        <f t="shared" si="29"/>
        <v>2742</v>
      </c>
      <c r="I176" s="46">
        <f t="shared" si="30"/>
        <v>2603</v>
      </c>
    </row>
    <row r="177" spans="1:9" ht="15.75" customHeight="1">
      <c r="A177" s="17" t="s">
        <v>169</v>
      </c>
      <c r="B177" s="18">
        <v>16744</v>
      </c>
      <c r="C177" s="18">
        <v>16118</v>
      </c>
      <c r="D177" s="18">
        <v>3058</v>
      </c>
      <c r="E177" s="18">
        <v>2605</v>
      </c>
      <c r="F177" s="18">
        <v>1642</v>
      </c>
      <c r="G177" s="20">
        <v>3400</v>
      </c>
      <c r="H177" s="26">
        <f t="shared" si="29"/>
        <v>21444</v>
      </c>
      <c r="I177" s="46">
        <f t="shared" si="30"/>
        <v>22123</v>
      </c>
    </row>
    <row r="178" spans="1:9" ht="15.75" customHeight="1">
      <c r="A178" s="21" t="s">
        <v>91</v>
      </c>
      <c r="B178" s="18">
        <v>26426</v>
      </c>
      <c r="C178" s="18">
        <v>26488</v>
      </c>
      <c r="D178" s="18">
        <v>4349</v>
      </c>
      <c r="E178" s="18">
        <v>3917</v>
      </c>
      <c r="F178" s="18">
        <v>1813</v>
      </c>
      <c r="G178" s="20">
        <v>3528</v>
      </c>
      <c r="H178" s="26">
        <f t="shared" si="29"/>
        <v>32588</v>
      </c>
      <c r="I178" s="46">
        <f t="shared" si="30"/>
        <v>33933</v>
      </c>
    </row>
    <row r="179" spans="1:125" s="14" customFormat="1" ht="15.75" customHeight="1">
      <c r="A179" s="10" t="s">
        <v>114</v>
      </c>
      <c r="B179" s="8"/>
      <c r="C179" s="8"/>
      <c r="D179" s="8"/>
      <c r="E179" s="8"/>
      <c r="F179" s="8"/>
      <c r="G179" s="23"/>
      <c r="H179" s="28"/>
      <c r="I179" s="48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13"/>
    </row>
    <row r="180" spans="1:9" ht="15.75" customHeight="1">
      <c r="A180" s="17" t="s">
        <v>170</v>
      </c>
      <c r="B180" s="18">
        <v>646</v>
      </c>
      <c r="C180" s="18">
        <v>587</v>
      </c>
      <c r="D180" s="18">
        <v>60</v>
      </c>
      <c r="E180" s="18">
        <v>73</v>
      </c>
      <c r="F180" s="18">
        <v>3</v>
      </c>
      <c r="G180" s="20">
        <v>3</v>
      </c>
      <c r="H180" s="26">
        <f>SUM(B180+D180+F180)</f>
        <v>709</v>
      </c>
      <c r="I180" s="46">
        <f>SUM(C180+E180+G180)</f>
        <v>663</v>
      </c>
    </row>
    <row r="181" spans="1:9" ht="15.75" customHeight="1">
      <c r="A181" s="21" t="s">
        <v>91</v>
      </c>
      <c r="B181" s="18">
        <v>646</v>
      </c>
      <c r="C181" s="18">
        <v>587</v>
      </c>
      <c r="D181" s="18">
        <v>60</v>
      </c>
      <c r="E181" s="18">
        <v>73</v>
      </c>
      <c r="F181" s="18">
        <v>3</v>
      </c>
      <c r="G181" s="20">
        <v>3</v>
      </c>
      <c r="H181" s="26">
        <f>SUM(B181+D181+F181)</f>
        <v>709</v>
      </c>
      <c r="I181" s="46">
        <f>SUM(C181+E181+G181)</f>
        <v>663</v>
      </c>
    </row>
    <row r="182" spans="1:125" s="14" customFormat="1" ht="15.75" customHeight="1">
      <c r="A182" s="10" t="s">
        <v>113</v>
      </c>
      <c r="B182" s="8"/>
      <c r="C182" s="8"/>
      <c r="D182" s="8"/>
      <c r="E182" s="8"/>
      <c r="F182" s="8"/>
      <c r="G182" s="23"/>
      <c r="H182" s="28"/>
      <c r="I182" s="48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13"/>
    </row>
    <row r="183" spans="1:9" ht="15.75" customHeight="1">
      <c r="A183" s="17" t="s">
        <v>81</v>
      </c>
      <c r="B183" s="18">
        <v>1025</v>
      </c>
      <c r="C183" s="18">
        <v>989</v>
      </c>
      <c r="D183" s="18">
        <v>48</v>
      </c>
      <c r="E183" s="18">
        <v>41</v>
      </c>
      <c r="F183" s="19"/>
      <c r="G183" s="20">
        <v>0</v>
      </c>
      <c r="H183" s="26">
        <f aca="true" t="shared" si="31" ref="H183:H197">SUM(B183+D183+F183)</f>
        <v>1073</v>
      </c>
      <c r="I183" s="46">
        <f aca="true" t="shared" si="32" ref="I183:I197">SUM(C183+E183+G183)</f>
        <v>1030</v>
      </c>
    </row>
    <row r="184" spans="1:9" ht="15.75" customHeight="1">
      <c r="A184" s="17" t="s">
        <v>82</v>
      </c>
      <c r="B184" s="18">
        <v>688</v>
      </c>
      <c r="C184" s="18">
        <v>820</v>
      </c>
      <c r="D184" s="18">
        <v>189</v>
      </c>
      <c r="E184" s="18">
        <v>238</v>
      </c>
      <c r="F184" s="19"/>
      <c r="G184" s="20">
        <v>2</v>
      </c>
      <c r="H184" s="26">
        <f t="shared" si="31"/>
        <v>877</v>
      </c>
      <c r="I184" s="46">
        <f t="shared" si="32"/>
        <v>1060</v>
      </c>
    </row>
    <row r="185" spans="1:9" ht="15.75" customHeight="1">
      <c r="A185" s="17" t="s">
        <v>140</v>
      </c>
      <c r="B185" s="18">
        <v>274</v>
      </c>
      <c r="C185" s="18">
        <v>152</v>
      </c>
      <c r="D185" s="18">
        <v>8</v>
      </c>
      <c r="E185" s="18">
        <v>11</v>
      </c>
      <c r="F185" s="19"/>
      <c r="G185" s="20">
        <v>0</v>
      </c>
      <c r="H185" s="26">
        <f t="shared" si="31"/>
        <v>282</v>
      </c>
      <c r="I185" s="46">
        <f t="shared" si="32"/>
        <v>163</v>
      </c>
    </row>
    <row r="186" spans="1:9" ht="15.75" customHeight="1">
      <c r="A186" s="17" t="s">
        <v>83</v>
      </c>
      <c r="B186" s="18">
        <v>2408</v>
      </c>
      <c r="C186" s="18">
        <v>2672</v>
      </c>
      <c r="D186" s="18">
        <v>192</v>
      </c>
      <c r="E186" s="18">
        <v>242</v>
      </c>
      <c r="F186" s="19"/>
      <c r="G186" s="20">
        <v>0</v>
      </c>
      <c r="H186" s="26">
        <f t="shared" si="31"/>
        <v>2600</v>
      </c>
      <c r="I186" s="46">
        <f t="shared" si="32"/>
        <v>2914</v>
      </c>
    </row>
    <row r="187" spans="1:9" ht="15.75" customHeight="1">
      <c r="A187" s="17" t="s">
        <v>84</v>
      </c>
      <c r="B187" s="18">
        <v>21325</v>
      </c>
      <c r="C187" s="18">
        <v>22231</v>
      </c>
      <c r="D187" s="18">
        <v>3831</v>
      </c>
      <c r="E187" s="18">
        <v>3869</v>
      </c>
      <c r="F187" s="18">
        <v>412</v>
      </c>
      <c r="G187" s="20">
        <v>532</v>
      </c>
      <c r="H187" s="26">
        <f t="shared" si="31"/>
        <v>25568</v>
      </c>
      <c r="I187" s="46">
        <f t="shared" si="32"/>
        <v>26632</v>
      </c>
    </row>
    <row r="188" spans="1:9" ht="15.75" customHeight="1">
      <c r="A188" s="17" t="s">
        <v>85</v>
      </c>
      <c r="B188" s="18">
        <v>285</v>
      </c>
      <c r="C188" s="18">
        <v>283</v>
      </c>
      <c r="D188" s="18">
        <v>13</v>
      </c>
      <c r="E188" s="18">
        <v>24</v>
      </c>
      <c r="F188" s="19"/>
      <c r="G188" s="20">
        <v>0</v>
      </c>
      <c r="H188" s="26">
        <f t="shared" si="31"/>
        <v>298</v>
      </c>
      <c r="I188" s="46">
        <f t="shared" si="32"/>
        <v>307</v>
      </c>
    </row>
    <row r="189" spans="1:9" ht="15.75" customHeight="1">
      <c r="A189" s="17" t="s">
        <v>86</v>
      </c>
      <c r="B189" s="18">
        <v>1199</v>
      </c>
      <c r="C189" s="18">
        <v>1258</v>
      </c>
      <c r="D189" s="18">
        <v>93</v>
      </c>
      <c r="E189" s="18">
        <v>82</v>
      </c>
      <c r="F189" s="19"/>
      <c r="G189" s="20">
        <v>0</v>
      </c>
      <c r="H189" s="26">
        <f t="shared" si="31"/>
        <v>1292</v>
      </c>
      <c r="I189" s="46">
        <f t="shared" si="32"/>
        <v>1340</v>
      </c>
    </row>
    <row r="190" spans="1:9" ht="15.75" customHeight="1">
      <c r="A190" s="17" t="s">
        <v>87</v>
      </c>
      <c r="B190" s="18">
        <v>3516</v>
      </c>
      <c r="C190" s="18">
        <v>3706</v>
      </c>
      <c r="D190" s="18">
        <v>460</v>
      </c>
      <c r="E190" s="18">
        <v>463</v>
      </c>
      <c r="F190" s="18">
        <v>64</v>
      </c>
      <c r="G190" s="20">
        <v>19</v>
      </c>
      <c r="H190" s="26">
        <f t="shared" si="31"/>
        <v>4040</v>
      </c>
      <c r="I190" s="46">
        <f t="shared" si="32"/>
        <v>4188</v>
      </c>
    </row>
    <row r="191" spans="1:9" ht="15.75" customHeight="1">
      <c r="A191" s="17" t="s">
        <v>141</v>
      </c>
      <c r="B191" s="18">
        <v>4085</v>
      </c>
      <c r="C191" s="18">
        <v>4312</v>
      </c>
      <c r="D191" s="18">
        <v>544</v>
      </c>
      <c r="E191" s="18">
        <v>557</v>
      </c>
      <c r="F191" s="19"/>
      <c r="G191" s="20">
        <v>0</v>
      </c>
      <c r="H191" s="26">
        <f t="shared" si="31"/>
        <v>4629</v>
      </c>
      <c r="I191" s="46">
        <f t="shared" si="32"/>
        <v>4869</v>
      </c>
    </row>
    <row r="192" spans="1:9" ht="15.75" customHeight="1">
      <c r="A192" s="17" t="s">
        <v>88</v>
      </c>
      <c r="B192" s="18">
        <v>2757</v>
      </c>
      <c r="C192" s="18">
        <v>3007</v>
      </c>
      <c r="D192" s="18">
        <v>399</v>
      </c>
      <c r="E192" s="18">
        <v>369</v>
      </c>
      <c r="F192" s="18">
        <v>155</v>
      </c>
      <c r="G192" s="20">
        <v>66</v>
      </c>
      <c r="H192" s="26">
        <f t="shared" si="31"/>
        <v>3311</v>
      </c>
      <c r="I192" s="46">
        <f t="shared" si="32"/>
        <v>3442</v>
      </c>
    </row>
    <row r="193" spans="1:9" ht="15.75" customHeight="1">
      <c r="A193" s="17" t="s">
        <v>89</v>
      </c>
      <c r="B193" s="18">
        <v>453</v>
      </c>
      <c r="C193" s="18">
        <v>504</v>
      </c>
      <c r="D193" s="18">
        <v>5</v>
      </c>
      <c r="E193" s="18">
        <v>5</v>
      </c>
      <c r="F193" s="19"/>
      <c r="G193" s="20">
        <v>0</v>
      </c>
      <c r="H193" s="26">
        <f t="shared" si="31"/>
        <v>458</v>
      </c>
      <c r="I193" s="46">
        <f t="shared" si="32"/>
        <v>509</v>
      </c>
    </row>
    <row r="194" spans="1:9" ht="15.75" customHeight="1">
      <c r="A194" s="17" t="s">
        <v>142</v>
      </c>
      <c r="B194" s="18">
        <v>1243</v>
      </c>
      <c r="C194" s="18">
        <v>1412</v>
      </c>
      <c r="D194" s="18">
        <v>1363</v>
      </c>
      <c r="E194" s="18">
        <v>1396</v>
      </c>
      <c r="F194" s="19"/>
      <c r="G194" s="20">
        <v>0</v>
      </c>
      <c r="H194" s="26">
        <f t="shared" si="31"/>
        <v>2606</v>
      </c>
      <c r="I194" s="46">
        <f t="shared" si="32"/>
        <v>2808</v>
      </c>
    </row>
    <row r="195" spans="1:9" ht="15.75" customHeight="1">
      <c r="A195" s="17" t="s">
        <v>171</v>
      </c>
      <c r="B195" s="18">
        <v>5981</v>
      </c>
      <c r="C195" s="18">
        <v>6440</v>
      </c>
      <c r="D195" s="18">
        <v>511</v>
      </c>
      <c r="E195" s="18">
        <v>582</v>
      </c>
      <c r="F195" s="19"/>
      <c r="G195" s="20">
        <v>0</v>
      </c>
      <c r="H195" s="26">
        <f t="shared" si="31"/>
        <v>6492</v>
      </c>
      <c r="I195" s="46">
        <f t="shared" si="32"/>
        <v>7022</v>
      </c>
    </row>
    <row r="196" spans="1:9" ht="15.75" customHeight="1" thickBot="1">
      <c r="A196" s="36" t="s">
        <v>91</v>
      </c>
      <c r="B196" s="37">
        <v>45239</v>
      </c>
      <c r="C196" s="37">
        <v>47786</v>
      </c>
      <c r="D196" s="37">
        <v>7656</v>
      </c>
      <c r="E196" s="37">
        <v>7879</v>
      </c>
      <c r="F196" s="37">
        <v>631</v>
      </c>
      <c r="G196" s="38">
        <v>619</v>
      </c>
      <c r="H196" s="39">
        <f t="shared" si="31"/>
        <v>53526</v>
      </c>
      <c r="I196" s="49">
        <f t="shared" si="32"/>
        <v>56284</v>
      </c>
    </row>
    <row r="197" spans="1:124" s="9" customFormat="1" ht="15.75" customHeight="1" thickBot="1">
      <c r="A197" s="40" t="s">
        <v>90</v>
      </c>
      <c r="B197" s="41">
        <f aca="true" t="shared" si="33" ref="B197:G197">B196+B181+B178+B170+B166+B150+B145+B140+B137+B132+B121+B116+B98+B95+B92+B88+B82+B76+B71+B67+B64+B59+B55+B51+B38+B34+B28+B14+B7</f>
        <v>495513</v>
      </c>
      <c r="C197" s="41">
        <f t="shared" si="33"/>
        <v>518330</v>
      </c>
      <c r="D197" s="41">
        <f t="shared" si="33"/>
        <v>79558</v>
      </c>
      <c r="E197" s="41">
        <f t="shared" si="33"/>
        <v>88127</v>
      </c>
      <c r="F197" s="41">
        <f t="shared" si="33"/>
        <v>20150</v>
      </c>
      <c r="G197" s="42">
        <f t="shared" si="33"/>
        <v>25245</v>
      </c>
      <c r="H197" s="43">
        <f t="shared" si="31"/>
        <v>595221</v>
      </c>
      <c r="I197" s="50">
        <f t="shared" si="32"/>
        <v>631702</v>
      </c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</row>
    <row r="198" spans="1:9" ht="11.25" customHeight="1" thickBot="1">
      <c r="A198" s="34" t="s">
        <v>178</v>
      </c>
      <c r="B198" s="35"/>
      <c r="C198" s="35"/>
      <c r="D198" s="35"/>
      <c r="E198" s="35"/>
      <c r="F198" s="35"/>
      <c r="G198" s="35"/>
      <c r="H198" s="35"/>
      <c r="I198" s="35"/>
    </row>
  </sheetData>
  <sheetProtection/>
  <mergeCells count="1">
    <mergeCell ref="A1:I1"/>
  </mergeCells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Footer>&amp;C&amp;N&amp;R&amp;D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 Jason Ralston</cp:lastModifiedBy>
  <cp:lastPrinted>2009-09-18T18:49:34Z</cp:lastPrinted>
  <dcterms:created xsi:type="dcterms:W3CDTF">2009-07-30T16:44:09Z</dcterms:created>
  <dcterms:modified xsi:type="dcterms:W3CDTF">2009-09-18T20:58:37Z</dcterms:modified>
  <cp:category/>
  <cp:version/>
  <cp:contentType/>
  <cp:contentStatus/>
</cp:coreProperties>
</file>